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295" windowHeight="8535" activeTab="0"/>
  </bookViews>
  <sheets>
    <sheet name="Travel Voucher" sheetId="1" r:id="rId1"/>
    <sheet name="Sheet1" sheetId="2" r:id="rId2"/>
    <sheet name="Instructions" sheetId="3" r:id="rId3"/>
  </sheets>
  <definedNames>
    <definedName name="Column6">'Sheet1'!$F$2:$F$34</definedName>
    <definedName name="DropDownList">'Travel Voucher'!$A$43</definedName>
    <definedName name="_xlnm.Print_Area" localSheetId="0">'Travel Voucher'!$A$1:$K$46</definedName>
    <definedName name="Setup_drop_down_box">#REF!</definedName>
    <definedName name="Travel">'Sheet1'!$F$2:$F$34</definedName>
  </definedNames>
  <calcPr fullCalcOnLoad="1"/>
</workbook>
</file>

<file path=xl/sharedStrings.xml><?xml version="1.0" encoding="utf-8"?>
<sst xmlns="http://schemas.openxmlformats.org/spreadsheetml/2006/main" count="289" uniqueCount="244">
  <si>
    <t>1.  TYPE PAYMENT REQUESTED (X ONE)</t>
  </si>
  <si>
    <t>2.  E-MAIL ADDRESS:</t>
  </si>
  <si>
    <t>3.  NAME (Last, First, Middle Initial)</t>
  </si>
  <si>
    <t>4.  Telephone No. (Including Area Code)</t>
  </si>
  <si>
    <t>5a.  Address - Number &amp; Street</t>
  </si>
  <si>
    <t>5b.  City</t>
  </si>
  <si>
    <t>5c.  State</t>
  </si>
  <si>
    <t>6.  Purpose of Travel</t>
  </si>
  <si>
    <t>7.  Location of Travel</t>
  </si>
  <si>
    <t>Mileage:</t>
  </si>
  <si>
    <t>Total  Amount Due:</t>
  </si>
  <si>
    <t xml:space="preserve">Date </t>
  </si>
  <si>
    <t>5d.  Zip Code</t>
  </si>
  <si>
    <t>SUB TOTAL:</t>
  </si>
  <si>
    <t>Total Lunch:</t>
  </si>
  <si>
    <t xml:space="preserve"> Total Breakfast:</t>
  </si>
  <si>
    <t>Total Dinner:</t>
  </si>
  <si>
    <t>Per Diem/Meal Cost:</t>
  </si>
  <si>
    <t>#1                          Full Meal Per Diem</t>
  </si>
  <si>
    <t>#3                           No Meal Reimbursment requested</t>
  </si>
  <si>
    <t xml:space="preserve">Reimbursable Expense: </t>
  </si>
  <si>
    <t>Less Prepaid/Advance:</t>
  </si>
  <si>
    <t>Item 1:</t>
  </si>
  <si>
    <t>Payment will be made by check or electronic funds (EFT). (If requesting payment by EFT for first time, send voided check to CAP FM.)</t>
  </si>
  <si>
    <t xml:space="preserve">Item 3: </t>
  </si>
  <si>
    <t xml:space="preserve">Enter traveler’s last name, first name and middle initial. </t>
  </si>
  <si>
    <t xml:space="preserve">Item 4: </t>
  </si>
  <si>
    <t>Item 5 a-d:</t>
  </si>
  <si>
    <t xml:space="preserve">Enter complete address of traveler’s place of residence (street number, city, state, and zip code). </t>
  </si>
  <si>
    <t>Item 6:</t>
  </si>
  <si>
    <t xml:space="preserve">Enter the traveler’s telephone number including area code. </t>
  </si>
  <si>
    <t>Item 7:</t>
  </si>
  <si>
    <t>Item 8a:</t>
  </si>
  <si>
    <t>Item 8b:</t>
  </si>
  <si>
    <t xml:space="preserve">Enter number of miles driven in Privately Owned Conveyance (POC). </t>
  </si>
  <si>
    <t>Description</t>
  </si>
  <si>
    <t xml:space="preserve">Enter traveler's e-mail address </t>
  </si>
  <si>
    <t>Explain purpose of travel.  (IE:  AL Wing Conference)</t>
  </si>
  <si>
    <t>Enter date departed home for C.A.P. business</t>
  </si>
  <si>
    <t>Item 10a:</t>
  </si>
  <si>
    <t>Select one of the reimbursement options by checking the block under the desired reimbursement calculation method.</t>
  </si>
  <si>
    <t>Item 10b.</t>
  </si>
  <si>
    <t>Item 10c.</t>
  </si>
  <si>
    <t>Item 12.</t>
  </si>
  <si>
    <t xml:space="preserve">Enter city &amp; state of traveler's destination </t>
  </si>
  <si>
    <t>Enter date returned home or C.A.P. business was completed</t>
  </si>
  <si>
    <t>8a. Departure Date:</t>
  </si>
  <si>
    <t>Enter dates of your trip that are personal business/vacation days</t>
  </si>
  <si>
    <t>Check if a corporate vehicle was used as mode of transportation.</t>
  </si>
  <si>
    <t>8.  ITINERARY INFORMATION</t>
  </si>
  <si>
    <t>8d. Non-business/Vacation dates:</t>
  </si>
  <si>
    <t xml:space="preserve">Item 8d:  </t>
  </si>
  <si>
    <t>Item 8c:</t>
  </si>
  <si>
    <t>8e. Total Number of Travel Days:</t>
  </si>
  <si>
    <t>8c.Total Number of Non-Travel Days:</t>
  </si>
  <si>
    <t>Lodging Rate:</t>
  </si>
  <si>
    <t>Per Diem Rate:</t>
  </si>
  <si>
    <t>10d.  Per Diem/Lodging Rates</t>
  </si>
  <si>
    <t>Mileage Rate  (IRS rate per mile):</t>
  </si>
  <si>
    <t>FMB USE ONLY</t>
  </si>
  <si>
    <t>Enter total number of days you are traveling EXCLUDING the days you do your traveling to and from</t>
  </si>
  <si>
    <t xml:space="preserve">Item 8e:  </t>
  </si>
  <si>
    <t>Item 10d.</t>
  </si>
  <si>
    <t>8b. Date Travel Complete:</t>
  </si>
  <si>
    <t>Individuals who fail to turn in travel vouchers within 60 days after the trip WILL NOT be reimbursed.</t>
  </si>
  <si>
    <r>
      <t xml:space="preserve">#2                     </t>
    </r>
    <r>
      <rPr>
        <b/>
        <sz val="9"/>
        <rFont val="Arial"/>
        <family val="2"/>
      </rPr>
      <t>Actual</t>
    </r>
    <r>
      <rPr>
        <b/>
        <i/>
        <sz val="9"/>
        <rFont val="Arial"/>
        <family val="2"/>
      </rPr>
      <t xml:space="preserve"> </t>
    </r>
    <r>
      <rPr>
        <b/>
        <sz val="9"/>
        <rFont val="Arial"/>
        <family val="2"/>
      </rPr>
      <t xml:space="preserve">Meal Receipts </t>
    </r>
    <r>
      <rPr>
        <b/>
        <sz val="9"/>
        <color indexed="10"/>
        <rFont val="Arial"/>
        <family val="2"/>
      </rPr>
      <t xml:space="preserve">  (Complete 10b )</t>
    </r>
  </si>
  <si>
    <t xml:space="preserve">10c.  Number of Meals Provided </t>
  </si>
  <si>
    <t>10.  MEAL REIMBURSEMENTS OPTIONS</t>
  </si>
  <si>
    <r>
      <t xml:space="preserve">10b:  Actual Meal Receipt Totals                              </t>
    </r>
    <r>
      <rPr>
        <b/>
        <sz val="9"/>
        <color indexed="10"/>
        <rFont val="Arial"/>
        <family val="2"/>
      </rPr>
      <t>RECEIPTS MUST BE ATTACHED</t>
    </r>
  </si>
  <si>
    <r>
      <t xml:space="preserve">10a. </t>
    </r>
    <r>
      <rPr>
        <b/>
        <sz val="9"/>
        <color indexed="10"/>
        <rFont val="Arial"/>
        <family val="2"/>
      </rPr>
      <t>SELECT ONE</t>
    </r>
    <r>
      <rPr>
        <sz val="9"/>
        <color indexed="10"/>
        <rFont val="Arial"/>
        <family val="2"/>
      </rPr>
      <t xml:space="preserve"> </t>
    </r>
    <r>
      <rPr>
        <b/>
        <sz val="9"/>
        <rFont val="Arial"/>
        <family val="2"/>
      </rPr>
      <t>-  Per Deim Reimbursement Options</t>
    </r>
  </si>
  <si>
    <t>Corporate Credit Card Amount</t>
  </si>
  <si>
    <t>Personal Credit Card Amount</t>
  </si>
  <si>
    <t xml:space="preserve">TOTALS BY CREDIT CARD TYPE </t>
  </si>
  <si>
    <t>Amount due Payable to Region</t>
  </si>
  <si>
    <t>9a. Corp Vehicle</t>
  </si>
  <si>
    <t>9b.  Mileage Outbound:</t>
  </si>
  <si>
    <t>9c. Mileage Inbound:</t>
  </si>
  <si>
    <r>
      <t xml:space="preserve">9. MILEAGE FOR POV </t>
    </r>
    <r>
      <rPr>
        <b/>
        <sz val="8"/>
        <rFont val="Arial"/>
        <family val="2"/>
      </rPr>
      <t xml:space="preserve"> (Fuel only reimbursed when using Corp Vehicle)</t>
    </r>
  </si>
  <si>
    <t>Lodging</t>
  </si>
  <si>
    <t>Air/Rail</t>
  </si>
  <si>
    <t>Taxi/Tolls/etc</t>
  </si>
  <si>
    <t>Car Rental</t>
  </si>
  <si>
    <t>Fuel Expense</t>
  </si>
  <si>
    <t>Airport Parking</t>
  </si>
  <si>
    <t>Baggage Fees</t>
  </si>
  <si>
    <t>Select Travel Account Here</t>
  </si>
  <si>
    <t>Item 2:</t>
  </si>
  <si>
    <t>Blocked - this is travel days to reach destination and to return home (for Per Diem calculation)</t>
  </si>
  <si>
    <t>Item 9a.</t>
  </si>
  <si>
    <t>Item 9b &amp; c.</t>
  </si>
  <si>
    <t>If reimbursement option #2 is selected (Partial reimbursement for actual cost of meals only), total all expenses and enter the total cost for each meal category in the spaces provided.  Receipts for all meals must be attached if you wish to be reimbursed by this method.</t>
  </si>
  <si>
    <t>Enter the number of meals provided by other sources either in the form of registration payment or as a part of the meeting activities for each meal category in the spaces provided.</t>
  </si>
  <si>
    <t xml:space="preserve">Enter the authorized lodging and per diem rates for location of travel per GSA schedule http://www.gsa.gov/portal/category/100000 </t>
  </si>
  <si>
    <t>Itemize reimbursable expenses by date purchased, brief description and cost of each expense. Indicate expense payments as Corporate Credit Card or Personal appropriately for reimbursment.</t>
  </si>
  <si>
    <t xml:space="preserve">Select travel expense account from drop down box.  If account is not listed please notify Region Director of Finance.  </t>
  </si>
  <si>
    <t>Computed by:</t>
  </si>
  <si>
    <t>Audited by:</t>
  </si>
  <si>
    <t>Travel Voucher Instructions</t>
  </si>
  <si>
    <t>Item 11.</t>
  </si>
  <si>
    <t xml:space="preserve">CC Directed travel requires pre-authorization - If checked please ensure that documentation authorizing the corporate expense on CC directed travel is attached. </t>
  </si>
  <si>
    <t>Item 13:</t>
  </si>
  <si>
    <t xml:space="preserve">Personal expenses should not be charged to Corporate Credit Cards.  Unauthorized charges may not be put on the Corporate Credit Card even if they are in association with lodging such as:
meals - to include room service, in-room movies, telephone calls, mini-bar charges, laundry, etc. 
Such charges are to be paid for with cash or personal credit card. </t>
  </si>
  <si>
    <t xml:space="preserve">11. CC Directed Acct  </t>
  </si>
  <si>
    <t>12.  REIMBURSABLE EXPENSES</t>
  </si>
  <si>
    <t>13. Accounting Classification:</t>
  </si>
  <si>
    <t xml:space="preserve">E-mail completed travel voucher with legible copies of detailed receipts to:   </t>
  </si>
  <si>
    <t>Conference/Registration Fees</t>
  </si>
  <si>
    <t>Submitted Expenses</t>
  </si>
  <si>
    <t>Finance Adjustments</t>
  </si>
  <si>
    <t>Finance Adjusted Expenses</t>
  </si>
  <si>
    <t>Date Submitted:</t>
  </si>
  <si>
    <t xml:space="preserve">Commander </t>
  </si>
  <si>
    <t xml:space="preserve">Commander Directed </t>
  </si>
  <si>
    <t xml:space="preserve">Command Chief </t>
  </si>
  <si>
    <t xml:space="preserve">Vice Commander W </t>
  </si>
  <si>
    <t xml:space="preserve">Vice Commander E </t>
  </si>
  <si>
    <t xml:space="preserve">Chaplain </t>
  </si>
  <si>
    <t xml:space="preserve">Chief of Staff </t>
  </si>
  <si>
    <t xml:space="preserve">Drug Demand and Reduction </t>
  </si>
  <si>
    <t xml:space="preserve">Financial Management </t>
  </si>
  <si>
    <t xml:space="preserve">Information Technology </t>
  </si>
  <si>
    <t xml:space="preserve">Inspector General </t>
  </si>
  <si>
    <t xml:space="preserve">Investigations </t>
  </si>
  <si>
    <t xml:space="preserve">Legal </t>
  </si>
  <si>
    <t xml:space="preserve">Logistics </t>
  </si>
  <si>
    <t xml:space="preserve">Operations - Communication </t>
  </si>
  <si>
    <t xml:space="preserve">Operations - Counter Drug </t>
  </si>
  <si>
    <t xml:space="preserve">Operations - Director </t>
  </si>
  <si>
    <t xml:space="preserve">Operations - Emergency Services Officer </t>
  </si>
  <si>
    <t xml:space="preserve">Operations - Officer </t>
  </si>
  <si>
    <t xml:space="preserve">Operations - CISM </t>
  </si>
  <si>
    <t xml:space="preserve">Operations - Stan Eval </t>
  </si>
  <si>
    <t xml:space="preserve">Operations - Homeland Security </t>
  </si>
  <si>
    <t xml:space="preserve">Professional Development  </t>
  </si>
  <si>
    <t xml:space="preserve">Public Awareness </t>
  </si>
  <si>
    <t xml:space="preserve">Safety  </t>
  </si>
  <si>
    <t>Travel</t>
  </si>
  <si>
    <t>Administration Travel</t>
  </si>
  <si>
    <t>Aerospace Education Travel</t>
  </si>
  <si>
    <t>CAC Travel</t>
  </si>
  <si>
    <t>Cadet Programs Travel</t>
  </si>
  <si>
    <t>Chaplain Travel</t>
  </si>
  <si>
    <t>Chief of Staff Travel</t>
  </si>
  <si>
    <t>Command Chief Travel</t>
  </si>
  <si>
    <t>Commander Travel</t>
  </si>
  <si>
    <t>Commander Directed Travel</t>
  </si>
  <si>
    <t>Drug Demand and Reduction Travel</t>
  </si>
  <si>
    <t>Financial Management Travel</t>
  </si>
  <si>
    <t>Information Technology Travel</t>
  </si>
  <si>
    <t>Inspector General Travel</t>
  </si>
  <si>
    <t>Investigations Travel</t>
  </si>
  <si>
    <t>Legal Travel</t>
  </si>
  <si>
    <t>Logistics Travel</t>
  </si>
  <si>
    <t>Operations - CISM Travel</t>
  </si>
  <si>
    <t>Operations - Communication Travel</t>
  </si>
  <si>
    <t>Operations - Counter Drug Travel</t>
  </si>
  <si>
    <t>Operations - Director Travel</t>
  </si>
  <si>
    <t>Operations - Emergency Services Officer Travel</t>
  </si>
  <si>
    <t>Operations - Homeland Security Travel</t>
  </si>
  <si>
    <t>Operations - Officer Travel</t>
  </si>
  <si>
    <t>Operations - Stan Eval Travel</t>
  </si>
  <si>
    <t>Public Awareness Travel</t>
  </si>
  <si>
    <t>Vice Commander E Travel</t>
  </si>
  <si>
    <t>Vice Commander W Travel</t>
  </si>
  <si>
    <t>Professional Development Travel</t>
  </si>
  <si>
    <t>Safety Travel</t>
  </si>
  <si>
    <t>Column1</t>
  </si>
  <si>
    <t>Column2</t>
  </si>
  <si>
    <t>Column3</t>
  </si>
  <si>
    <t>Column4</t>
  </si>
  <si>
    <t>Column5</t>
  </si>
  <si>
    <t>I certify that the total amount of expenses were incurred for Civil Air Patrol purposes.</t>
  </si>
  <si>
    <t>Mission Support Officer</t>
  </si>
  <si>
    <t>Legislative Officer</t>
  </si>
  <si>
    <t xml:space="preserve"> Travel</t>
  </si>
  <si>
    <t>Legislative Officer Travel</t>
  </si>
  <si>
    <t>Mission Support Officer Travel</t>
  </si>
  <si>
    <t xml:space="preserve">Plans &amp; Programs </t>
  </si>
  <si>
    <t>Plans &amp; Programs Travel</t>
  </si>
  <si>
    <t>Column6</t>
  </si>
  <si>
    <t>Administration Travel 83120-1062-645-ZZ-19-333</t>
  </si>
  <si>
    <t>Cadet Programs Travel 83120-1565-435-ZZ-19-333</t>
  </si>
  <si>
    <t>Chaplain Travel 83120-1730-550-ZZ-19-333</t>
  </si>
  <si>
    <t>Chief of Staff Travel 83120-0015-645-ZZ-19-333</t>
  </si>
  <si>
    <t>Command Chief Travel 83120-0020-645-ZZ-19-333</t>
  </si>
  <si>
    <t>Commander Travel 83120-0005-645-ZZ-19-333</t>
  </si>
  <si>
    <t>Financial Management Travel 83120-1400-645-ZZ-19-333</t>
  </si>
  <si>
    <t>Information Technology Travel 83120-1680-645-ZZ-19-333</t>
  </si>
  <si>
    <t>Inspector General Travel 83120-0038-645-ZZ-19-333</t>
  </si>
  <si>
    <t>Investigations Travel 83120-0038-000-ZZ-19-333</t>
  </si>
  <si>
    <t>Legal Travel 83120-0030-645-ZZ-19-333</t>
  </si>
  <si>
    <t>Logistics Travel 83120-1800-645-ZZ-19-333</t>
  </si>
  <si>
    <t>Operations - Communication Travel 83120-1700-118-ZZ-19-333</t>
  </si>
  <si>
    <t>Operations - Emergency Services Officer Travel 83120-1700-000-ZZ-19-333</t>
  </si>
  <si>
    <t>Operations - Homeland Security Travel 83120-1700-120-ZZ-19-333</t>
  </si>
  <si>
    <t>Operations - Stan Eval Travel 83120-1700-216-ZZ-19-333</t>
  </si>
  <si>
    <t>Plans &amp; Programs Travel 83120-1600-645-ZZ-19-333</t>
  </si>
  <si>
    <t>Professional Development Travel 83120-3000-533-ZZ-19-333</t>
  </si>
  <si>
    <t>Public Awareness Travel 83120-1300-765-ZZ-19-333</t>
  </si>
  <si>
    <t>Safety Travel 83120-1020-645-ZZ-19-333</t>
  </si>
  <si>
    <t>Vice Commander E Travel 83120-0012-645-ZZ-19-333</t>
  </si>
  <si>
    <t>Vice Commander W Travel 83120-0010-645-ZZ-19-333</t>
  </si>
  <si>
    <t>pgriffin212@verizon.net</t>
  </si>
  <si>
    <t>Aerospace Education Travel 83120-1540-645-ZZ-19-333</t>
  </si>
  <si>
    <t>CAC Travel 83120-1565-435-ZZ-19-333</t>
  </si>
  <si>
    <t>Commander Directed Travel 83180-0005-000-ZZ-19-333</t>
  </si>
  <si>
    <t>DDR Travel 83120-1567-005-ZZ-19-333</t>
  </si>
  <si>
    <t>Legislative Travel 83120-1200-645-ZZ-19-333</t>
  </si>
  <si>
    <t>Mission Support Travel 83120-1500-645-ZZ-19-333</t>
  </si>
  <si>
    <t>Operations - Current/CISM Travel 83120-1700-110-ZZ-19-333</t>
  </si>
  <si>
    <t>Operations - Officer Travel 83120-1700-645-ZZ-19-333</t>
  </si>
  <si>
    <t>Change of Command 83120-3000-699-ZZ-19-333</t>
  </si>
  <si>
    <t>83120-1062-645-ZZ-20-333</t>
  </si>
  <si>
    <t>83120-1540-530-ZZ-20-333</t>
  </si>
  <si>
    <t>83120-1565-435-ZZ-20-333</t>
  </si>
  <si>
    <t>83120-1730-550-ZZ-20-333</t>
  </si>
  <si>
    <t>83120-0015-645-ZZ-20-333</t>
  </si>
  <si>
    <t>83120-0020-645-ZZ-20-333</t>
  </si>
  <si>
    <t>83120-0005-000-ZZ-20-333</t>
  </si>
  <si>
    <t>83120-0005-645-ZZ-20-333</t>
  </si>
  <si>
    <t>83120-1567-005-ZZ-20-333</t>
  </si>
  <si>
    <t>83120-1400-645-ZZ-20-333</t>
  </si>
  <si>
    <t>83120-1680-645-ZZ-20-333</t>
  </si>
  <si>
    <t>83120-0038-645-ZZ-20-333</t>
  </si>
  <si>
    <t>83120-0038-000-ZZ-20-333</t>
  </si>
  <si>
    <t>83120-0030-645-ZZ-20-333</t>
  </si>
  <si>
    <t>83120-1200-645-ZZ-20-333</t>
  </si>
  <si>
    <t>83120-1800-645-ZZ-20-333</t>
  </si>
  <si>
    <t>83120-1500-645-ZZ-20-333</t>
  </si>
  <si>
    <t>83120-1700-645-ZZ-20-333</t>
  </si>
  <si>
    <t>83120-1700-118-ZZ-20-333</t>
  </si>
  <si>
    <t>83120-1700-115-ZZ-20-333</t>
  </si>
  <si>
    <t>83120-1700-110-ZZ-20-333</t>
  </si>
  <si>
    <t>83120-1700-000-ZZ-20-333</t>
  </si>
  <si>
    <t>83120-1700-120-ZZ-20-333</t>
  </si>
  <si>
    <t>83120-1700-216-ZZ-20-333</t>
  </si>
  <si>
    <t>83120-1600-645-ZZ-20-333</t>
  </si>
  <si>
    <t>83120-3000-533-ZZ-20-333</t>
  </si>
  <si>
    <t>83120-1300-765-ZZ-20-333</t>
  </si>
  <si>
    <t>83120-1020-645-ZZ-20-333</t>
  </si>
  <si>
    <t>83120-0012-645-ZZ-20-333</t>
  </si>
  <si>
    <t>83120-0010-645-ZZ-20-333</t>
  </si>
  <si>
    <t>MIDDLE ATLANTIC REGION - CIVIL AIR PATROL TRAVEL VOUCHER</t>
  </si>
  <si>
    <t>MAR Region Director of Finance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</si>
</sst>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dd\-mmm\-yy;@"/>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 numFmtId="172" formatCode="0.0"/>
    <numFmt numFmtId="173" formatCode="&quot;$&quot;#,##0.000"/>
    <numFmt numFmtId="174" formatCode="00000"/>
  </numFmts>
  <fonts count="75">
    <font>
      <sz val="10"/>
      <name val="Arial"/>
      <family val="0"/>
    </font>
    <font>
      <sz val="18"/>
      <color indexed="18"/>
      <name val="Franklin Gothic Medium"/>
      <family val="2"/>
    </font>
    <font>
      <sz val="10"/>
      <name val="Agency FB"/>
      <family val="2"/>
    </font>
    <font>
      <sz val="8"/>
      <name val="Arial"/>
      <family val="2"/>
    </font>
    <font>
      <b/>
      <sz val="10"/>
      <name val="Arial"/>
      <family val="2"/>
    </font>
    <font>
      <b/>
      <sz val="10"/>
      <color indexed="10"/>
      <name val="Agency FB"/>
      <family val="2"/>
    </font>
    <font>
      <b/>
      <i/>
      <sz val="10"/>
      <name val="Arial"/>
      <family val="2"/>
    </font>
    <font>
      <b/>
      <sz val="8"/>
      <name val="Arial"/>
      <family val="2"/>
    </font>
    <font>
      <b/>
      <sz val="9"/>
      <color indexed="10"/>
      <name val="Arial"/>
      <family val="2"/>
    </font>
    <font>
      <sz val="8"/>
      <name val="Tahoma"/>
      <family val="2"/>
    </font>
    <font>
      <sz val="11"/>
      <name val="Arial"/>
      <family val="2"/>
    </font>
    <font>
      <sz val="10.5"/>
      <name val="Arial"/>
      <family val="2"/>
    </font>
    <font>
      <b/>
      <sz val="14"/>
      <name val="Arial"/>
      <family val="2"/>
    </font>
    <font>
      <sz val="14"/>
      <name val="Arial"/>
      <family val="2"/>
    </font>
    <font>
      <b/>
      <sz val="9"/>
      <name val="Arial"/>
      <family val="2"/>
    </font>
    <font>
      <b/>
      <sz val="10"/>
      <name val="Agency FB"/>
      <family val="2"/>
    </font>
    <font>
      <b/>
      <sz val="10"/>
      <color indexed="8"/>
      <name val="Arial"/>
      <family val="2"/>
    </font>
    <font>
      <b/>
      <i/>
      <sz val="9"/>
      <name val="Arial"/>
      <family val="2"/>
    </font>
    <font>
      <sz val="10"/>
      <name val="Arial Narrow"/>
      <family val="2"/>
    </font>
    <font>
      <sz val="9"/>
      <name val="Arial"/>
      <family val="2"/>
    </font>
    <font>
      <sz val="9"/>
      <color indexed="10"/>
      <name val="Arial"/>
      <family val="2"/>
    </font>
    <font>
      <b/>
      <i/>
      <sz val="16"/>
      <color indexed="10"/>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Narrow"/>
      <family val="2"/>
    </font>
    <font>
      <sz val="10"/>
      <color indexed="55"/>
      <name val="Agency FB"/>
      <family val="2"/>
    </font>
    <font>
      <sz val="10"/>
      <color indexed="55"/>
      <name val="Arial"/>
      <family val="2"/>
    </font>
    <font>
      <sz val="11"/>
      <name val="Calibri"/>
      <family val="2"/>
    </font>
    <font>
      <b/>
      <i/>
      <sz val="12"/>
      <color indexed="12"/>
      <name val="Arial"/>
      <family val="2"/>
    </font>
    <font>
      <b/>
      <i/>
      <sz val="12"/>
      <color indexed="10"/>
      <name val="Arial"/>
      <family val="2"/>
    </font>
    <font>
      <b/>
      <i/>
      <sz val="11"/>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0" tint="-0.24997000396251678"/>
      <name val="Arial Narrow"/>
      <family val="2"/>
    </font>
    <font>
      <sz val="10"/>
      <color theme="0" tint="-0.24997000396251678"/>
      <name val="Agency FB"/>
      <family val="2"/>
    </font>
    <font>
      <sz val="10"/>
      <color theme="0" tint="-0.24997000396251678"/>
      <name val="Arial"/>
      <family val="2"/>
    </font>
    <font>
      <b/>
      <i/>
      <sz val="12"/>
      <color rgb="FFFF0000"/>
      <name val="Arial"/>
      <family val="2"/>
    </font>
    <font>
      <b/>
      <i/>
      <sz val="11"/>
      <color rgb="FF0000FF"/>
      <name val="Arial"/>
      <family val="2"/>
    </font>
    <font>
      <b/>
      <i/>
      <sz val="12"/>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43"/>
        <bgColor indexed="64"/>
      </patternFill>
    </fill>
    <fill>
      <patternFill patternType="solid">
        <fgColor theme="0" tint="-0.24993999302387238"/>
        <bgColor indexed="64"/>
      </patternFill>
    </fill>
    <fill>
      <patternFill patternType="solid">
        <fgColor theme="8" tint="-0.4999699890613556"/>
        <bgColor indexed="64"/>
      </patternFill>
    </fill>
    <fill>
      <patternFill patternType="solid">
        <fgColor theme="0" tint="-0.149959996342659"/>
        <bgColor indexed="64"/>
      </patternFill>
    </fill>
    <fill>
      <patternFill patternType="solid">
        <fgColor theme="0" tint="-0.0499799996614456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medium"/>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style="thin"/>
      <top style="thin"/>
      <bottom>
        <color indexed="63"/>
      </bottom>
    </border>
    <border>
      <left style="thin"/>
      <right style="thin"/>
      <top>
        <color indexed="63"/>
      </top>
      <bottom style="thin"/>
    </border>
    <border>
      <left>
        <color indexed="63"/>
      </left>
      <right style="medium"/>
      <top>
        <color indexed="63"/>
      </top>
      <bottom style="thin"/>
    </border>
    <border>
      <left style="thin"/>
      <right style="thin"/>
      <top style="thin"/>
      <bottom style="medium"/>
    </border>
    <border>
      <left style="medium"/>
      <right>
        <color indexed="63"/>
      </right>
      <top style="thin"/>
      <bottom style="thin"/>
    </border>
    <border>
      <left>
        <color indexed="63"/>
      </left>
      <right>
        <color indexed="63"/>
      </right>
      <top>
        <color indexed="63"/>
      </top>
      <bottom style="thin"/>
    </border>
    <border>
      <left style="thin"/>
      <right style="medium"/>
      <top style="thin"/>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color indexed="63"/>
      </top>
      <bottom style="medium"/>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thin"/>
    </border>
    <border>
      <left style="thin"/>
      <right style="medium"/>
      <top>
        <color indexed="63"/>
      </top>
      <bottom style="thin"/>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medium"/>
    </border>
    <border>
      <left style="medium"/>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medium"/>
      <right style="thin"/>
      <top>
        <color indexed="63"/>
      </top>
      <bottom style="thin"/>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03">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0" xfId="0" applyFont="1" applyAlignment="1">
      <alignment/>
    </xf>
    <xf numFmtId="0" fontId="4" fillId="0" borderId="0" xfId="0" applyFont="1" applyBorder="1" applyAlignment="1" applyProtection="1">
      <alignment vertical="center"/>
      <protection/>
    </xf>
    <xf numFmtId="0" fontId="0" fillId="0" borderId="0" xfId="0" applyAlignment="1">
      <alignment/>
    </xf>
    <xf numFmtId="0" fontId="2" fillId="0" borderId="0" xfId="0" applyFont="1" applyBorder="1" applyAlignment="1">
      <alignment/>
    </xf>
    <xf numFmtId="0" fontId="8" fillId="0" borderId="0" xfId="0" applyFont="1" applyBorder="1" applyAlignment="1" applyProtection="1">
      <alignment vertical="center"/>
      <protection/>
    </xf>
    <xf numFmtId="0" fontId="10" fillId="0" borderId="0" xfId="0" applyFont="1" applyAlignment="1">
      <alignment/>
    </xf>
    <xf numFmtId="0" fontId="11" fillId="0" borderId="0" xfId="0" applyFont="1" applyAlignment="1">
      <alignment horizontal="left" indent="6"/>
    </xf>
    <xf numFmtId="0" fontId="0" fillId="0" borderId="0" xfId="0" applyBorder="1" applyAlignment="1">
      <alignment/>
    </xf>
    <xf numFmtId="0" fontId="11" fillId="0" borderId="0" xfId="0" applyFont="1" applyAlignment="1">
      <alignment/>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vertical="top"/>
    </xf>
    <xf numFmtId="0" fontId="0" fillId="0" borderId="0" xfId="0" applyFont="1" applyAlignment="1">
      <alignment vertical="top" wrapText="1"/>
    </xf>
    <xf numFmtId="0" fontId="15" fillId="0" borderId="0" xfId="0" applyFont="1" applyAlignment="1">
      <alignment/>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7" fillId="0" borderId="12" xfId="0" applyFont="1" applyBorder="1" applyAlignment="1" applyProtection="1">
      <alignment horizontal="center"/>
      <protection/>
    </xf>
    <xf numFmtId="0" fontId="7" fillId="0" borderId="13" xfId="0" applyFont="1" applyBorder="1" applyAlignment="1" applyProtection="1">
      <alignment horizontal="center"/>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0" fillId="0" borderId="0" xfId="0" applyFont="1" applyAlignment="1">
      <alignment horizontal="left" vertical="top" wrapText="1"/>
    </xf>
    <xf numFmtId="0" fontId="7" fillId="0" borderId="12" xfId="0" applyFont="1" applyBorder="1" applyAlignment="1" applyProtection="1">
      <alignment horizontal="center" vertical="center"/>
      <protection/>
    </xf>
    <xf numFmtId="164" fontId="0" fillId="0" borderId="0" xfId="0" applyNumberFormat="1"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14" fillId="0" borderId="16" xfId="0" applyFont="1" applyBorder="1" applyAlignment="1" applyProtection="1">
      <alignment vertical="center"/>
      <protection/>
    </xf>
    <xf numFmtId="0" fontId="14" fillId="0" borderId="17" xfId="0" applyFont="1" applyBorder="1" applyAlignment="1" applyProtection="1">
      <alignment vertical="center"/>
      <protection/>
    </xf>
    <xf numFmtId="0" fontId="14" fillId="0" borderId="18" xfId="0" applyFont="1" applyBorder="1" applyAlignment="1" applyProtection="1">
      <alignment vertical="center"/>
      <protection/>
    </xf>
    <xf numFmtId="0" fontId="14" fillId="0" borderId="19" xfId="0" applyFont="1" applyBorder="1" applyAlignment="1" applyProtection="1">
      <alignment vertical="center"/>
      <protection/>
    </xf>
    <xf numFmtId="0" fontId="14" fillId="0" borderId="20" xfId="0" applyFont="1" applyBorder="1" applyAlignment="1" applyProtection="1">
      <alignment vertical="center"/>
      <protection/>
    </xf>
    <xf numFmtId="0" fontId="7" fillId="0" borderId="13" xfId="0" applyFont="1" applyBorder="1" applyAlignment="1" applyProtection="1">
      <alignment vertical="center" wrapText="1"/>
      <protection/>
    </xf>
    <xf numFmtId="0" fontId="0" fillId="0" borderId="0" xfId="0" applyFill="1" applyAlignment="1" applyProtection="1">
      <alignment/>
      <protection locked="0"/>
    </xf>
    <xf numFmtId="0" fontId="15" fillId="0" borderId="0" xfId="0" applyFont="1" applyFill="1" applyAlignment="1" applyProtection="1">
      <alignment/>
      <protection locked="0"/>
    </xf>
    <xf numFmtId="0" fontId="2" fillId="0" borderId="0" xfId="0" applyFont="1" applyFill="1" applyAlignment="1" applyProtection="1">
      <alignment/>
      <protection locked="0"/>
    </xf>
    <xf numFmtId="0" fontId="5" fillId="0" borderId="0" xfId="0" applyFont="1" applyFill="1" applyAlignment="1" applyProtection="1">
      <alignment/>
      <protection locked="0"/>
    </xf>
    <xf numFmtId="0" fontId="2" fillId="0" borderId="0" xfId="0" applyFont="1" applyFill="1" applyBorder="1" applyAlignment="1" applyProtection="1">
      <alignment/>
      <protection locked="0"/>
    </xf>
    <xf numFmtId="166" fontId="0" fillId="0" borderId="0" xfId="0" applyNumberFormat="1" applyFill="1" applyBorder="1" applyAlignment="1" applyProtection="1">
      <alignment vertical="center"/>
      <protection locked="0"/>
    </xf>
    <xf numFmtId="0" fontId="2" fillId="0" borderId="0" xfId="0" applyFont="1" applyFill="1" applyBorder="1" applyAlignment="1" applyProtection="1">
      <alignment/>
      <protection locked="0"/>
    </xf>
    <xf numFmtId="0" fontId="2" fillId="33" borderId="0" xfId="0" applyFont="1" applyFill="1" applyAlignment="1" applyProtection="1">
      <alignment/>
      <protection locked="0"/>
    </xf>
    <xf numFmtId="0" fontId="0" fillId="0" borderId="0" xfId="0" applyFill="1" applyAlignment="1" applyProtection="1">
      <alignment/>
      <protection locked="0"/>
    </xf>
    <xf numFmtId="0" fontId="0" fillId="0" borderId="0" xfId="0" applyAlignment="1" applyProtection="1">
      <alignment/>
      <protection locked="0"/>
    </xf>
    <xf numFmtId="0" fontId="15" fillId="0" borderId="0" xfId="0" applyFont="1" applyAlignment="1" applyProtection="1">
      <alignment/>
      <protection locked="0"/>
    </xf>
    <xf numFmtId="0" fontId="2" fillId="0" borderId="0" xfId="0" applyFont="1" applyAlignment="1" applyProtection="1">
      <alignment/>
      <protection locked="0"/>
    </xf>
    <xf numFmtId="0" fontId="5" fillId="0" borderId="0" xfId="0" applyFont="1" applyAlignment="1" applyProtection="1">
      <alignment/>
      <protection locked="0"/>
    </xf>
    <xf numFmtId="0" fontId="2" fillId="0" borderId="0" xfId="0" applyFont="1" applyBorder="1" applyAlignment="1" applyProtection="1">
      <alignment/>
      <protection locked="0"/>
    </xf>
    <xf numFmtId="166" fontId="0" fillId="34" borderId="0" xfId="0" applyNumberFormat="1" applyFill="1" applyBorder="1" applyAlignment="1" applyProtection="1">
      <alignment vertical="center"/>
      <protection locked="0"/>
    </xf>
    <xf numFmtId="0" fontId="2" fillId="0" borderId="0" xfId="0" applyFont="1" applyBorder="1" applyAlignment="1" applyProtection="1">
      <alignment/>
      <protection locked="0"/>
    </xf>
    <xf numFmtId="0" fontId="8" fillId="0" borderId="0" xfId="0" applyFont="1" applyBorder="1" applyAlignment="1" applyProtection="1">
      <alignment vertical="center"/>
      <protection locked="0"/>
    </xf>
    <xf numFmtId="0" fontId="18" fillId="33" borderId="21" xfId="0" applyFont="1" applyFill="1" applyBorder="1" applyAlignment="1" applyProtection="1">
      <alignment vertical="center"/>
      <protection locked="0"/>
    </xf>
    <xf numFmtId="0" fontId="0" fillId="0" borderId="0" xfId="0" applyAlignment="1" applyProtection="1">
      <alignment/>
      <protection locked="0"/>
    </xf>
    <xf numFmtId="0" fontId="14" fillId="0" borderId="0" xfId="0" applyFont="1" applyBorder="1" applyAlignment="1" applyProtection="1">
      <alignment vertical="center"/>
      <protection/>
    </xf>
    <xf numFmtId="1" fontId="0" fillId="32" borderId="22" xfId="0" applyNumberFormat="1" applyFont="1" applyFill="1" applyBorder="1" applyAlignment="1" applyProtection="1">
      <alignment horizontal="center"/>
      <protection/>
    </xf>
    <xf numFmtId="0" fontId="19" fillId="0" borderId="21" xfId="0" applyFont="1" applyFill="1" applyBorder="1" applyAlignment="1" applyProtection="1">
      <alignment horizontal="center" vertical="center" wrapText="1"/>
      <protection/>
    </xf>
    <xf numFmtId="0" fontId="19" fillId="0" borderId="19"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top"/>
      <protection locked="0"/>
    </xf>
    <xf numFmtId="0" fontId="3" fillId="0" borderId="24" xfId="0" applyFont="1" applyFill="1" applyBorder="1" applyAlignment="1" applyProtection="1">
      <alignment horizontal="center" vertical="top"/>
      <protection locked="0"/>
    </xf>
    <xf numFmtId="0" fontId="0" fillId="0" borderId="0" xfId="0" applyBorder="1" applyAlignment="1" applyProtection="1">
      <alignment horizontal="left"/>
      <protection hidden="1"/>
    </xf>
    <xf numFmtId="0" fontId="0" fillId="0" borderId="25" xfId="0" applyFont="1" applyFill="1" applyBorder="1" applyAlignment="1" applyProtection="1">
      <alignment vertical="center"/>
      <protection locked="0"/>
    </xf>
    <xf numFmtId="0" fontId="4" fillId="0" borderId="26" xfId="0" applyFont="1" applyFill="1" applyBorder="1" applyAlignment="1" applyProtection="1">
      <alignment vertical="center"/>
      <protection/>
    </xf>
    <xf numFmtId="0" fontId="0" fillId="0" borderId="27" xfId="0"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 fontId="0" fillId="0" borderId="13" xfId="0" applyNumberFormat="1" applyFont="1" applyFill="1" applyBorder="1" applyAlignment="1" applyProtection="1">
      <alignment horizontal="center" vertical="center"/>
      <protection locked="0"/>
    </xf>
    <xf numFmtId="0" fontId="0" fillId="0" borderId="13"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6" xfId="0" applyFont="1" applyFill="1" applyBorder="1" applyAlignment="1" applyProtection="1">
      <alignment vertical="center"/>
      <protection/>
    </xf>
    <xf numFmtId="164" fontId="0" fillId="0" borderId="13" xfId="0" applyNumberFormat="1" applyFill="1" applyBorder="1" applyAlignment="1" applyProtection="1">
      <alignment horizontal="center"/>
      <protection locked="0"/>
    </xf>
    <xf numFmtId="1" fontId="0" fillId="0" borderId="22" xfId="0" applyNumberFormat="1" applyFill="1" applyBorder="1" applyAlignment="1" applyProtection="1">
      <alignment horizontal="center"/>
      <protection locked="0"/>
    </xf>
    <xf numFmtId="1" fontId="0" fillId="0" borderId="29" xfId="0" applyNumberFormat="1" applyFill="1" applyBorder="1" applyAlignment="1" applyProtection="1">
      <alignment horizontal="center"/>
      <protection locked="0"/>
    </xf>
    <xf numFmtId="164" fontId="0" fillId="0" borderId="12" xfId="0" applyNumberFormat="1" applyFill="1" applyBorder="1" applyAlignment="1" applyProtection="1">
      <alignment horizontal="center"/>
      <protection locked="0"/>
    </xf>
    <xf numFmtId="0" fontId="4" fillId="0" borderId="14" xfId="0" applyFont="1" applyFill="1" applyBorder="1" applyAlignment="1" applyProtection="1">
      <alignment vertical="center"/>
      <protection/>
    </xf>
    <xf numFmtId="0" fontId="0" fillId="0" borderId="0" xfId="0" applyFill="1" applyAlignment="1" applyProtection="1">
      <alignment horizontal="left"/>
      <protection hidden="1"/>
    </xf>
    <xf numFmtId="0" fontId="0" fillId="0" borderId="0" xfId="0" applyAlignment="1" applyProtection="1">
      <alignment horizontal="left"/>
      <protection hidden="1"/>
    </xf>
    <xf numFmtId="0" fontId="68" fillId="0" borderId="0" xfId="0" applyFont="1" applyFill="1" applyAlignment="1" applyProtection="1">
      <alignment horizontal="left"/>
      <protection hidden="1"/>
    </xf>
    <xf numFmtId="0" fontId="7" fillId="0" borderId="30" xfId="0" applyFont="1" applyBorder="1" applyAlignment="1" applyProtection="1">
      <alignment vertical="center"/>
      <protection/>
    </xf>
    <xf numFmtId="0" fontId="0" fillId="0" borderId="25" xfId="0" applyFont="1" applyFill="1" applyBorder="1" applyAlignment="1" applyProtection="1">
      <alignment vertical="center"/>
      <protection/>
    </xf>
    <xf numFmtId="0" fontId="0" fillId="0" borderId="31" xfId="0" applyFont="1" applyFill="1" applyBorder="1" applyAlignment="1" applyProtection="1">
      <alignment vertical="center"/>
      <protection locked="0"/>
    </xf>
    <xf numFmtId="1" fontId="0" fillId="0" borderId="19" xfId="0" applyNumberFormat="1" applyFill="1" applyBorder="1" applyAlignment="1" applyProtection="1">
      <alignment horizontal="center" vertical="center"/>
      <protection locked="0"/>
    </xf>
    <xf numFmtId="173" fontId="4" fillId="32" borderId="32" xfId="0" applyNumberFormat="1"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14" fillId="0" borderId="12" xfId="0" applyFont="1" applyBorder="1" applyAlignment="1" applyProtection="1">
      <alignment horizontal="center" vertical="center"/>
      <protection/>
    </xf>
    <xf numFmtId="0" fontId="0" fillId="0" borderId="21" xfId="0" applyFont="1" applyFill="1" applyBorder="1" applyAlignment="1" applyProtection="1">
      <alignment vertical="center"/>
      <protection locked="0"/>
    </xf>
    <xf numFmtId="0" fontId="0" fillId="0" borderId="31" xfId="0" applyFont="1" applyFill="1" applyBorder="1" applyAlignment="1" applyProtection="1">
      <alignment vertical="center"/>
      <protection/>
    </xf>
    <xf numFmtId="0" fontId="0" fillId="0" borderId="10" xfId="0" applyFont="1" applyFill="1" applyBorder="1" applyAlignment="1" applyProtection="1">
      <alignment vertical="center"/>
      <protection locked="0"/>
    </xf>
    <xf numFmtId="0" fontId="14" fillId="0" borderId="31" xfId="0" applyFont="1" applyBorder="1" applyAlignment="1" applyProtection="1">
      <alignment horizontal="center" vertical="center"/>
      <protection/>
    </xf>
    <xf numFmtId="0" fontId="14" fillId="0" borderId="33" xfId="0" applyFont="1" applyBorder="1" applyAlignment="1" applyProtection="1">
      <alignment horizontal="center" vertical="center"/>
      <protection/>
    </xf>
    <xf numFmtId="0" fontId="4" fillId="0" borderId="27" xfId="0" applyFont="1" applyFill="1" applyBorder="1" applyAlignment="1" applyProtection="1">
      <alignment vertical="center"/>
      <protection/>
    </xf>
    <xf numFmtId="0" fontId="14" fillId="0" borderId="27" xfId="0" applyFont="1" applyBorder="1" applyAlignment="1" applyProtection="1">
      <alignment horizontal="center" vertical="center"/>
      <protection/>
    </xf>
    <xf numFmtId="0" fontId="4" fillId="0" borderId="34" xfId="0" applyFont="1" applyFill="1" applyBorder="1" applyAlignment="1" applyProtection="1">
      <alignment vertical="center"/>
      <protection/>
    </xf>
    <xf numFmtId="0" fontId="14" fillId="0" borderId="12" xfId="0" applyFont="1" applyBorder="1" applyAlignment="1" applyProtection="1">
      <alignment horizontal="center" vertical="center" wrapText="1"/>
      <protection/>
    </xf>
    <xf numFmtId="0" fontId="14" fillId="0" borderId="27" xfId="0" applyFont="1" applyFill="1" applyBorder="1" applyAlignment="1" applyProtection="1">
      <alignment horizontal="center" vertical="center" wrapText="1"/>
      <protection/>
    </xf>
    <xf numFmtId="0" fontId="14" fillId="0" borderId="27" xfId="0" applyFont="1" applyFill="1" applyBorder="1" applyAlignment="1" applyProtection="1">
      <alignment horizontal="center" vertical="center"/>
      <protection/>
    </xf>
    <xf numFmtId="0" fontId="14" fillId="0" borderId="33"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3" fillId="0" borderId="35" xfId="0" applyFont="1" applyFill="1" applyBorder="1" applyAlignment="1" applyProtection="1">
      <alignment vertical="center"/>
      <protection/>
    </xf>
    <xf numFmtId="0" fontId="0" fillId="0" borderId="31" xfId="0" applyBorder="1" applyAlignment="1">
      <alignment/>
    </xf>
    <xf numFmtId="0" fontId="0" fillId="0" borderId="36" xfId="0" applyBorder="1" applyAlignment="1">
      <alignment/>
    </xf>
    <xf numFmtId="0" fontId="2" fillId="0" borderId="37" xfId="0" applyFont="1" applyBorder="1" applyAlignment="1">
      <alignment/>
    </xf>
    <xf numFmtId="44" fontId="0" fillId="0" borderId="12" xfId="44" applyFont="1" applyFill="1" applyBorder="1" applyAlignment="1" applyProtection="1">
      <alignment horizontal="right" vertical="center"/>
      <protection/>
    </xf>
    <xf numFmtId="44" fontId="4" fillId="0" borderId="12" xfId="44" applyFont="1" applyFill="1" applyBorder="1" applyAlignment="1" applyProtection="1">
      <alignment horizontal="right" vertical="center"/>
      <protection/>
    </xf>
    <xf numFmtId="0" fontId="3" fillId="0" borderId="31" xfId="0" applyFont="1" applyFill="1" applyBorder="1" applyAlignment="1" applyProtection="1">
      <alignment horizontal="left" vertical="center"/>
      <protection/>
    </xf>
    <xf numFmtId="0" fontId="7" fillId="0" borderId="37" xfId="0" applyFont="1" applyBorder="1" applyAlignment="1" applyProtection="1">
      <alignment horizontal="center"/>
      <protection/>
    </xf>
    <xf numFmtId="164" fontId="0" fillId="0" borderId="37" xfId="0" applyNumberFormat="1" applyFill="1" applyBorder="1" applyAlignment="1" applyProtection="1">
      <alignment horizontal="center"/>
      <protection locked="0"/>
    </xf>
    <xf numFmtId="0" fontId="7" fillId="0" borderId="37" xfId="0" applyFont="1" applyBorder="1" applyAlignment="1" applyProtection="1">
      <alignment/>
      <protection/>
    </xf>
    <xf numFmtId="1" fontId="0" fillId="0" borderId="38" xfId="0" applyNumberFormat="1" applyFill="1" applyBorder="1" applyAlignment="1" applyProtection="1">
      <alignment horizontal="center"/>
      <protection locked="0"/>
    </xf>
    <xf numFmtId="0" fontId="14" fillId="0" borderId="14" xfId="0" applyFont="1" applyBorder="1" applyAlignment="1" applyProtection="1">
      <alignment/>
      <protection/>
    </xf>
    <xf numFmtId="0" fontId="7" fillId="0" borderId="37" xfId="0" applyFont="1" applyBorder="1" applyAlignment="1" applyProtection="1">
      <alignment horizontal="center" vertical="center"/>
      <protection/>
    </xf>
    <xf numFmtId="1" fontId="0" fillId="0" borderId="26" xfId="0" applyNumberFormat="1" applyFill="1" applyBorder="1" applyAlignment="1" applyProtection="1">
      <alignment horizontal="center" vertical="center"/>
      <protection locked="0"/>
    </xf>
    <xf numFmtId="0" fontId="14" fillId="0" borderId="39" xfId="0" applyFont="1" applyBorder="1" applyAlignment="1" applyProtection="1">
      <alignment horizontal="center" vertical="center" wrapText="1"/>
      <protection/>
    </xf>
    <xf numFmtId="0" fontId="4" fillId="0" borderId="40" xfId="0" applyFont="1" applyFill="1" applyBorder="1" applyAlignment="1" applyProtection="1">
      <alignment vertical="center"/>
      <protection/>
    </xf>
    <xf numFmtId="0" fontId="0" fillId="0" borderId="37" xfId="0" applyBorder="1" applyAlignment="1">
      <alignment/>
    </xf>
    <xf numFmtId="0" fontId="0" fillId="0" borderId="37" xfId="0" applyBorder="1" applyAlignment="1">
      <alignment/>
    </xf>
    <xf numFmtId="0" fontId="4" fillId="0" borderId="41" xfId="0" applyFont="1" applyFill="1" applyBorder="1" applyAlignment="1" applyProtection="1">
      <alignment vertical="center"/>
      <protection/>
    </xf>
    <xf numFmtId="0" fontId="15" fillId="33" borderId="42" xfId="0" applyFont="1" applyFill="1" applyBorder="1" applyAlignment="1" applyProtection="1">
      <alignment horizontal="center"/>
      <protection/>
    </xf>
    <xf numFmtId="0" fontId="15" fillId="33" borderId="43" xfId="0" applyFont="1" applyFill="1" applyBorder="1" applyAlignment="1" applyProtection="1">
      <alignment horizontal="center"/>
      <protection/>
    </xf>
    <xf numFmtId="0" fontId="2" fillId="33" borderId="43" xfId="0" applyFont="1" applyFill="1" applyBorder="1" applyAlignment="1" applyProtection="1">
      <alignment/>
      <protection/>
    </xf>
    <xf numFmtId="0" fontId="69" fillId="33" borderId="43" xfId="0" applyFont="1" applyFill="1" applyBorder="1" applyAlignment="1" applyProtection="1">
      <alignment vertical="center"/>
      <protection/>
    </xf>
    <xf numFmtId="164" fontId="70" fillId="33" borderId="43" xfId="0" applyNumberFormat="1" applyFont="1" applyFill="1" applyBorder="1" applyAlignment="1" applyProtection="1">
      <alignment/>
      <protection/>
    </xf>
    <xf numFmtId="0" fontId="71" fillId="33" borderId="44" xfId="0" applyFont="1" applyFill="1" applyBorder="1" applyAlignment="1" applyProtection="1">
      <alignment/>
      <protection/>
    </xf>
    <xf numFmtId="0" fontId="14" fillId="0" borderId="45" xfId="0" applyFont="1" applyFill="1" applyBorder="1" applyAlignment="1" applyProtection="1">
      <alignment horizontal="center" vertical="center" wrapText="1"/>
      <protection/>
    </xf>
    <xf numFmtId="0" fontId="14" fillId="0" borderId="45" xfId="0" applyFont="1" applyFill="1" applyBorder="1" applyAlignment="1" applyProtection="1">
      <alignment horizontal="center" vertical="center"/>
      <protection/>
    </xf>
    <xf numFmtId="0" fontId="71" fillId="33" borderId="43" xfId="0" applyFont="1" applyFill="1" applyBorder="1" applyAlignment="1" applyProtection="1">
      <alignment/>
      <protection/>
    </xf>
    <xf numFmtId="0" fontId="14" fillId="0" borderId="46" xfId="0" applyFont="1" applyFill="1" applyBorder="1" applyAlignment="1" applyProtection="1">
      <alignment horizontal="center" vertical="center" wrapText="1"/>
      <protection/>
    </xf>
    <xf numFmtId="0" fontId="45" fillId="0" borderId="0" xfId="0" applyFont="1" applyAlignment="1">
      <alignment/>
    </xf>
    <xf numFmtId="44" fontId="0" fillId="0" borderId="45" xfId="0" applyNumberFormat="1" applyFont="1" applyBorder="1" applyAlignment="1" applyProtection="1">
      <alignment horizontal="right" vertical="center"/>
      <protection locked="0"/>
    </xf>
    <xf numFmtId="44" fontId="0" fillId="0" borderId="37" xfId="0" applyNumberFormat="1" applyFont="1" applyBorder="1" applyAlignment="1" applyProtection="1">
      <alignment horizontal="right" vertical="center"/>
      <protection locked="0"/>
    </xf>
    <xf numFmtId="164" fontId="0" fillId="0" borderId="27" xfId="0" applyNumberFormat="1" applyFont="1" applyFill="1" applyBorder="1" applyAlignment="1" applyProtection="1">
      <alignment/>
      <protection locked="0"/>
    </xf>
    <xf numFmtId="164" fontId="0" fillId="0" borderId="39" xfId="0" applyNumberFormat="1" applyFont="1" applyFill="1" applyBorder="1" applyAlignment="1" applyProtection="1">
      <alignment/>
      <protection locked="0"/>
    </xf>
    <xf numFmtId="164" fontId="0" fillId="0" borderId="12" xfId="0" applyNumberFormat="1" applyFont="1" applyFill="1" applyBorder="1" applyAlignment="1" applyProtection="1">
      <alignment/>
      <protection locked="0"/>
    </xf>
    <xf numFmtId="164" fontId="0" fillId="0" borderId="0" xfId="0" applyNumberFormat="1" applyFont="1" applyAlignment="1" applyProtection="1">
      <alignment/>
      <protection locked="0"/>
    </xf>
    <xf numFmtId="164" fontId="0" fillId="0" borderId="19" xfId="0" applyNumberFormat="1" applyFont="1" applyFill="1" applyBorder="1" applyAlignment="1" applyProtection="1">
      <alignment/>
      <protection locked="0"/>
    </xf>
    <xf numFmtId="44" fontId="0" fillId="0" borderId="46" xfId="0" applyNumberFormat="1" applyFont="1" applyBorder="1" applyAlignment="1" applyProtection="1">
      <alignment horizontal="right" vertical="center"/>
      <protection/>
    </xf>
    <xf numFmtId="44" fontId="0" fillId="0" borderId="13" xfId="0" applyNumberFormat="1" applyFont="1" applyBorder="1" applyAlignment="1" applyProtection="1">
      <alignment horizontal="right" vertical="center"/>
      <protection/>
    </xf>
    <xf numFmtId="44" fontId="4" fillId="0" borderId="12" xfId="44" applyNumberFormat="1" applyFont="1" applyFill="1" applyBorder="1" applyAlignment="1" applyProtection="1">
      <alignment horizontal="right" vertical="center"/>
      <protection/>
    </xf>
    <xf numFmtId="44" fontId="4" fillId="0" borderId="13" xfId="44" applyNumberFormat="1" applyFont="1" applyFill="1" applyBorder="1" applyAlignment="1" applyProtection="1">
      <alignment horizontal="right" vertical="center"/>
      <protection/>
    </xf>
    <xf numFmtId="0" fontId="19" fillId="35" borderId="19" xfId="0" applyFont="1" applyFill="1" applyBorder="1" applyAlignment="1" applyProtection="1">
      <alignment horizontal="center" vertical="center"/>
      <protection/>
    </xf>
    <xf numFmtId="44" fontId="0" fillId="35" borderId="12" xfId="44" applyFont="1" applyFill="1" applyBorder="1" applyAlignment="1" applyProtection="1">
      <alignment horizontal="right" vertical="center"/>
      <protection/>
    </xf>
    <xf numFmtId="44" fontId="0" fillId="35" borderId="37" xfId="0" applyNumberFormat="1" applyFont="1" applyFill="1" applyBorder="1" applyAlignment="1" applyProtection="1">
      <alignment horizontal="right" vertical="center"/>
      <protection locked="0"/>
    </xf>
    <xf numFmtId="44" fontId="0" fillId="35" borderId="13" xfId="0" applyNumberFormat="1" applyFont="1" applyFill="1" applyBorder="1" applyAlignment="1" applyProtection="1">
      <alignment horizontal="right" vertical="center"/>
      <protection/>
    </xf>
    <xf numFmtId="1" fontId="0" fillId="35" borderId="12" xfId="0" applyNumberFormat="1" applyFill="1" applyBorder="1" applyAlignment="1" applyProtection="1">
      <alignment horizontal="center"/>
      <protection/>
    </xf>
    <xf numFmtId="1" fontId="0" fillId="35" borderId="39" xfId="0" applyNumberFormat="1" applyFill="1" applyBorder="1" applyAlignment="1" applyProtection="1">
      <alignment horizontal="center"/>
      <protection/>
    </xf>
    <xf numFmtId="0" fontId="51" fillId="26" borderId="0" xfId="39" applyAlignment="1">
      <alignment/>
    </xf>
    <xf numFmtId="0" fontId="56" fillId="29" borderId="0" xfId="49" applyAlignment="1">
      <alignment/>
    </xf>
    <xf numFmtId="0" fontId="0" fillId="0" borderId="0" xfId="0" applyNumberFormat="1" applyAlignment="1" applyProtection="1">
      <alignment/>
      <protection locked="0"/>
    </xf>
    <xf numFmtId="0" fontId="56" fillId="29" borderId="0" xfId="49" applyNumberFormat="1" applyAlignment="1" applyProtection="1">
      <alignment/>
      <protection locked="0"/>
    </xf>
    <xf numFmtId="0" fontId="51" fillId="26" borderId="0" xfId="39" applyNumberFormat="1" applyAlignment="1" applyProtection="1">
      <alignment/>
      <protection locked="0"/>
    </xf>
    <xf numFmtId="0" fontId="45" fillId="36" borderId="0" xfId="0" applyFont="1" applyFill="1" applyAlignment="1">
      <alignment/>
    </xf>
    <xf numFmtId="0" fontId="45" fillId="29" borderId="0" xfId="49" applyFont="1" applyAlignment="1">
      <alignment/>
    </xf>
    <xf numFmtId="0" fontId="0" fillId="36" borderId="0" xfId="0" applyNumberFormat="1" applyFont="1" applyFill="1" applyAlignment="1" applyProtection="1">
      <alignment/>
      <protection locked="0"/>
    </xf>
    <xf numFmtId="0" fontId="45" fillId="0" borderId="0" xfId="0" applyNumberFormat="1" applyFont="1" applyAlignment="1">
      <alignment/>
    </xf>
    <xf numFmtId="0" fontId="0" fillId="0" borderId="0" xfId="0" applyBorder="1" applyAlignment="1">
      <alignment horizontal="center"/>
    </xf>
    <xf numFmtId="0" fontId="4" fillId="0" borderId="19"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44" fontId="4" fillId="0" borderId="12" xfId="44" applyFont="1" applyFill="1" applyBorder="1" applyAlignment="1" applyProtection="1">
      <alignment horizontal="center" vertical="center"/>
      <protection/>
    </xf>
    <xf numFmtId="44" fontId="4" fillId="0" borderId="32" xfId="0" applyNumberFormat="1" applyFont="1" applyBorder="1" applyAlignment="1" applyProtection="1">
      <alignment horizontal="center" vertical="center"/>
      <protection/>
    </xf>
    <xf numFmtId="44" fontId="4" fillId="0" borderId="46" xfId="0" applyNumberFormat="1" applyFont="1" applyBorder="1" applyAlignment="1" applyProtection="1">
      <alignment horizontal="center" vertical="center"/>
      <protection/>
    </xf>
    <xf numFmtId="0" fontId="2" fillId="0" borderId="0" xfId="0" applyFont="1" applyBorder="1" applyAlignment="1">
      <alignment horizontal="center"/>
    </xf>
    <xf numFmtId="0" fontId="4" fillId="35" borderId="12" xfId="0"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top" wrapText="1"/>
      <protection/>
    </xf>
    <xf numFmtId="0" fontId="14" fillId="0" borderId="28" xfId="0" applyFont="1" applyBorder="1" applyAlignment="1" applyProtection="1">
      <alignment horizontal="center" vertical="top"/>
      <protection/>
    </xf>
    <xf numFmtId="0" fontId="17" fillId="0" borderId="19" xfId="0" applyFont="1" applyBorder="1" applyAlignment="1" applyProtection="1">
      <alignment horizontal="center" vertical="top" wrapText="1"/>
      <protection/>
    </xf>
    <xf numFmtId="0" fontId="14" fillId="0" borderId="27" xfId="0" applyFont="1" applyBorder="1" applyAlignment="1" applyProtection="1">
      <alignment horizontal="center" vertical="top"/>
      <protection/>
    </xf>
    <xf numFmtId="44" fontId="0" fillId="0" borderId="32" xfId="0" applyNumberFormat="1" applyFont="1" applyBorder="1" applyAlignment="1" applyProtection="1">
      <alignment horizontal="center" vertical="center"/>
      <protection/>
    </xf>
    <xf numFmtId="44" fontId="0" fillId="0" borderId="46" xfId="0" applyNumberFormat="1" applyFont="1" applyBorder="1" applyAlignment="1" applyProtection="1">
      <alignment horizontal="center" vertical="center"/>
      <protection/>
    </xf>
    <xf numFmtId="0" fontId="4" fillId="35" borderId="47" xfId="0" applyFont="1" applyFill="1" applyBorder="1" applyAlignment="1" applyProtection="1">
      <alignment vertical="center"/>
      <protection/>
    </xf>
    <xf numFmtId="0" fontId="4" fillId="35" borderId="14" xfId="0" applyFont="1" applyFill="1" applyBorder="1" applyAlignment="1" applyProtection="1">
      <alignment vertical="center"/>
      <protection/>
    </xf>
    <xf numFmtId="0" fontId="4" fillId="35" borderId="14" xfId="0" applyFont="1" applyFill="1" applyBorder="1" applyAlignment="1" applyProtection="1">
      <alignment/>
      <protection/>
    </xf>
    <xf numFmtId="0" fontId="6" fillId="0" borderId="48"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49" xfId="0" applyFont="1" applyFill="1" applyBorder="1" applyAlignment="1" applyProtection="1">
      <alignment horizontal="center" vertical="center" wrapText="1"/>
      <protection/>
    </xf>
    <xf numFmtId="0" fontId="72" fillId="0" borderId="50" xfId="0" applyFont="1" applyFill="1" applyBorder="1" applyAlignment="1" applyProtection="1">
      <alignment horizontal="center" vertical="center" wrapText="1"/>
      <protection/>
    </xf>
    <xf numFmtId="0" fontId="72" fillId="0" borderId="10" xfId="0" applyFont="1" applyFill="1" applyBorder="1" applyAlignment="1" applyProtection="1">
      <alignment horizontal="center" vertical="center" wrapText="1"/>
      <protection/>
    </xf>
    <xf numFmtId="0" fontId="72" fillId="0" borderId="17" xfId="0" applyFont="1" applyFill="1" applyBorder="1" applyAlignment="1" applyProtection="1">
      <alignment horizontal="center" vertical="center" wrapText="1"/>
      <protection/>
    </xf>
    <xf numFmtId="0" fontId="72" fillId="0" borderId="0" xfId="0" applyFont="1" applyFill="1" applyBorder="1" applyAlignment="1" applyProtection="1">
      <alignment horizontal="center" vertical="center" wrapText="1"/>
      <protection/>
    </xf>
    <xf numFmtId="0" fontId="72" fillId="0" borderId="51" xfId="0" applyFont="1" applyFill="1" applyBorder="1" applyAlignment="1" applyProtection="1">
      <alignment horizontal="center" vertical="center" wrapText="1"/>
      <protection/>
    </xf>
    <xf numFmtId="0" fontId="72" fillId="0" borderId="31" xfId="0" applyFont="1" applyFill="1" applyBorder="1" applyAlignment="1" applyProtection="1">
      <alignment horizontal="center" vertical="center" wrapText="1"/>
      <protection/>
    </xf>
    <xf numFmtId="0" fontId="73" fillId="37" borderId="19" xfId="0" applyFont="1" applyFill="1" applyBorder="1" applyAlignment="1" applyProtection="1">
      <alignment horizontal="center" vertical="center" wrapText="1"/>
      <protection/>
    </xf>
    <xf numFmtId="0" fontId="73" fillId="37" borderId="21" xfId="0" applyFont="1" applyFill="1" applyBorder="1" applyAlignment="1" applyProtection="1">
      <alignment horizontal="center" vertical="center" wrapText="1"/>
      <protection/>
    </xf>
    <xf numFmtId="0" fontId="73" fillId="37" borderId="27" xfId="0" applyFont="1" applyFill="1" applyBorder="1" applyAlignment="1" applyProtection="1">
      <alignment horizontal="center" vertical="center" wrapText="1"/>
      <protection/>
    </xf>
    <xf numFmtId="0" fontId="14" fillId="0" borderId="18" xfId="0" applyFont="1" applyFill="1" applyBorder="1" applyAlignment="1" applyProtection="1">
      <alignment horizontal="right" vertical="center"/>
      <protection/>
    </xf>
    <xf numFmtId="0" fontId="14" fillId="0" borderId="10" xfId="0" applyFont="1" applyFill="1" applyBorder="1" applyAlignment="1" applyProtection="1">
      <alignment horizontal="right" vertical="center"/>
      <protection/>
    </xf>
    <xf numFmtId="0" fontId="14" fillId="0" borderId="26" xfId="0" applyFont="1" applyFill="1" applyBorder="1" applyAlignment="1" applyProtection="1">
      <alignment horizontal="right" vertical="center"/>
      <protection/>
    </xf>
    <xf numFmtId="0" fontId="14" fillId="0" borderId="33" xfId="0" applyFont="1" applyFill="1" applyBorder="1" applyAlignment="1" applyProtection="1">
      <alignment horizontal="right" vertical="center"/>
      <protection/>
    </xf>
    <xf numFmtId="0" fontId="14" fillId="0" borderId="31" xfId="0" applyFont="1" applyFill="1" applyBorder="1" applyAlignment="1" applyProtection="1">
      <alignment horizontal="right" vertical="center"/>
      <protection/>
    </xf>
    <xf numFmtId="0" fontId="14" fillId="0" borderId="45" xfId="0" applyFont="1" applyFill="1" applyBorder="1" applyAlignment="1" applyProtection="1">
      <alignment horizontal="right" vertical="center"/>
      <protection/>
    </xf>
    <xf numFmtId="0" fontId="14" fillId="0" borderId="30" xfId="0" applyFont="1" applyBorder="1" applyAlignment="1" applyProtection="1">
      <alignment wrapText="1"/>
      <protection/>
    </xf>
    <xf numFmtId="0" fontId="14" fillId="0" borderId="25" xfId="0" applyFont="1" applyBorder="1" applyAlignment="1" applyProtection="1">
      <alignment wrapText="1"/>
      <protection/>
    </xf>
    <xf numFmtId="0" fontId="14" fillId="0" borderId="23" xfId="0" applyFont="1" applyBorder="1" applyAlignment="1" applyProtection="1">
      <alignment wrapText="1"/>
      <protection/>
    </xf>
    <xf numFmtId="44" fontId="4" fillId="0" borderId="26" xfId="0" applyNumberFormat="1" applyFont="1" applyBorder="1" applyAlignment="1" applyProtection="1">
      <alignment horizontal="center" vertical="center"/>
      <protection/>
    </xf>
    <xf numFmtId="44" fontId="4" fillId="0" borderId="45" xfId="0" applyNumberFormat="1" applyFont="1" applyBorder="1" applyAlignment="1" applyProtection="1">
      <alignment horizontal="center" vertical="center"/>
      <protection/>
    </xf>
    <xf numFmtId="0" fontId="19" fillId="0" borderId="19"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7" fillId="0" borderId="16" xfId="0" applyFont="1" applyFill="1" applyBorder="1" applyAlignment="1" applyProtection="1">
      <alignment vertical="center" wrapText="1"/>
      <protection/>
    </xf>
    <xf numFmtId="0" fontId="7" fillId="0" borderId="12" xfId="0" applyFont="1" applyFill="1" applyBorder="1" applyAlignment="1" applyProtection="1">
      <alignment vertical="center" wrapText="1"/>
      <protection/>
    </xf>
    <xf numFmtId="0" fontId="0" fillId="0" borderId="52"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38" xfId="0" applyFont="1" applyFill="1" applyBorder="1" applyAlignment="1" applyProtection="1">
      <alignment/>
      <protection locked="0"/>
    </xf>
    <xf numFmtId="0" fontId="14" fillId="0" borderId="53" xfId="0" applyFont="1" applyBorder="1" applyAlignment="1" applyProtection="1">
      <alignment vertical="center"/>
      <protection/>
    </xf>
    <xf numFmtId="0" fontId="14" fillId="0" borderId="36" xfId="0" applyFont="1" applyBorder="1" applyAlignment="1" applyProtection="1">
      <alignment vertical="center"/>
      <protection/>
    </xf>
    <xf numFmtId="0" fontId="14" fillId="0" borderId="38" xfId="0" applyFont="1" applyBorder="1" applyAlignment="1" applyProtection="1">
      <alignment/>
      <protection/>
    </xf>
    <xf numFmtId="0" fontId="4" fillId="0" borderId="47" xfId="0" applyFont="1" applyFill="1" applyBorder="1" applyAlignment="1" applyProtection="1">
      <alignment/>
      <protection/>
    </xf>
    <xf numFmtId="0" fontId="0" fillId="0" borderId="14" xfId="0" applyFill="1" applyBorder="1" applyAlignment="1" applyProtection="1">
      <alignment/>
      <protection/>
    </xf>
    <xf numFmtId="0" fontId="0" fillId="0" borderId="15" xfId="0" applyFill="1" applyBorder="1" applyAlignment="1" applyProtection="1">
      <alignment/>
      <protection/>
    </xf>
    <xf numFmtId="0" fontId="22" fillId="32" borderId="51" xfId="0" applyFont="1" applyFill="1" applyBorder="1" applyAlignment="1" applyProtection="1">
      <alignment horizontal="center" vertical="center"/>
      <protection locked="0"/>
    </xf>
    <xf numFmtId="0" fontId="22" fillId="32" borderId="31" xfId="0" applyFont="1" applyFill="1" applyBorder="1" applyAlignment="1" applyProtection="1">
      <alignment horizontal="center" vertical="center"/>
      <protection locked="0"/>
    </xf>
    <xf numFmtId="0" fontId="22" fillId="32" borderId="28" xfId="0" applyFont="1" applyFill="1" applyBorder="1" applyAlignment="1" applyProtection="1">
      <alignment horizontal="center" vertical="center"/>
      <protection locked="0"/>
    </xf>
    <xf numFmtId="0" fontId="60" fillId="38" borderId="54" xfId="54" applyFill="1" applyBorder="1" applyAlignment="1" applyProtection="1">
      <alignment horizontal="center"/>
      <protection locked="0"/>
    </xf>
    <xf numFmtId="0" fontId="60" fillId="38" borderId="35" xfId="54" applyFill="1" applyBorder="1" applyAlignment="1" applyProtection="1">
      <alignment horizontal="center"/>
      <protection locked="0"/>
    </xf>
    <xf numFmtId="0" fontId="60" fillId="38" borderId="55" xfId="54" applyFill="1" applyBorder="1" applyAlignment="1" applyProtection="1">
      <alignment horizontal="center"/>
      <protection locked="0"/>
    </xf>
    <xf numFmtId="0" fontId="14" fillId="0" borderId="18"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164" fontId="4" fillId="0" borderId="12" xfId="44" applyNumberFormat="1" applyFont="1" applyFill="1" applyBorder="1" applyAlignment="1" applyProtection="1">
      <alignment horizontal="center" vertical="center"/>
      <protection/>
    </xf>
    <xf numFmtId="44" fontId="0" fillId="0" borderId="19" xfId="0" applyNumberFormat="1" applyFont="1" applyBorder="1" applyAlignment="1" applyProtection="1">
      <alignment horizontal="center" vertical="center"/>
      <protection locked="0"/>
    </xf>
    <xf numFmtId="44" fontId="0" fillId="0" borderId="27" xfId="0" applyNumberFormat="1" applyFont="1" applyBorder="1" applyAlignment="1" applyProtection="1">
      <alignment horizontal="center" vertical="center"/>
      <protection locked="0"/>
    </xf>
    <xf numFmtId="44" fontId="0" fillId="0" borderId="12" xfId="44" applyFont="1" applyFill="1" applyBorder="1" applyAlignment="1" applyProtection="1">
      <alignment horizontal="center" vertical="center"/>
      <protection locked="0"/>
    </xf>
    <xf numFmtId="0" fontId="14" fillId="0" borderId="25" xfId="0" applyFont="1" applyBorder="1" applyAlignment="1" applyProtection="1">
      <alignment/>
      <protection/>
    </xf>
    <xf numFmtId="0" fontId="14" fillId="0" borderId="23" xfId="0" applyFont="1" applyBorder="1" applyAlignment="1" applyProtection="1">
      <alignment/>
      <protection/>
    </xf>
    <xf numFmtId="166" fontId="0" fillId="0" borderId="39" xfId="0" applyNumberFormat="1" applyFont="1" applyFill="1" applyBorder="1" applyAlignment="1" applyProtection="1">
      <alignment horizontal="center" vertical="center"/>
      <protection locked="0"/>
    </xf>
    <xf numFmtId="166" fontId="0" fillId="0" borderId="25" xfId="0" applyNumberFormat="1" applyFont="1" applyFill="1" applyBorder="1" applyAlignment="1" applyProtection="1">
      <alignment horizontal="center" vertical="center"/>
      <protection locked="0"/>
    </xf>
    <xf numFmtId="0" fontId="14" fillId="0" borderId="56" xfId="0" applyFont="1" applyBorder="1" applyAlignment="1" applyProtection="1">
      <alignment horizontal="center" vertical="top" wrapText="1"/>
      <protection/>
    </xf>
    <xf numFmtId="0" fontId="14" fillId="0" borderId="57" xfId="0" applyFont="1" applyBorder="1" applyAlignment="1" applyProtection="1">
      <alignment horizontal="center" vertical="top"/>
      <protection/>
    </xf>
    <xf numFmtId="14" fontId="74" fillId="37" borderId="19" xfId="0" applyNumberFormat="1" applyFont="1" applyFill="1" applyBorder="1" applyAlignment="1" applyProtection="1">
      <alignment horizontal="center" vertical="center"/>
      <protection locked="0"/>
    </xf>
    <xf numFmtId="14" fontId="74" fillId="37" borderId="21" xfId="0" applyNumberFormat="1" applyFont="1" applyFill="1" applyBorder="1" applyAlignment="1" applyProtection="1">
      <alignment horizontal="center" vertical="center"/>
      <protection locked="0"/>
    </xf>
    <xf numFmtId="14" fontId="74" fillId="37" borderId="27" xfId="0" applyNumberFormat="1" applyFont="1" applyFill="1" applyBorder="1" applyAlignment="1" applyProtection="1">
      <alignment horizontal="center" vertical="center"/>
      <protection locked="0"/>
    </xf>
    <xf numFmtId="0" fontId="4" fillId="0" borderId="53" xfId="0" applyFont="1" applyFill="1" applyBorder="1" applyAlignment="1" applyProtection="1">
      <alignment vertical="center" wrapText="1"/>
      <protection/>
    </xf>
    <xf numFmtId="0" fontId="4" fillId="0" borderId="36" xfId="0" applyFont="1" applyFill="1" applyBorder="1" applyAlignment="1" applyProtection="1">
      <alignment vertical="center" wrapText="1"/>
      <protection/>
    </xf>
    <xf numFmtId="0" fontId="14" fillId="0" borderId="25"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52" xfId="0" applyFont="1" applyBorder="1" applyAlignment="1">
      <alignment horizontal="center" vertical="center" wrapText="1"/>
    </xf>
    <xf numFmtId="0" fontId="14" fillId="0" borderId="38" xfId="0" applyFont="1" applyBorder="1" applyAlignment="1">
      <alignment horizontal="center" vertical="center" wrapText="1"/>
    </xf>
    <xf numFmtId="0" fontId="4" fillId="0" borderId="24" xfId="0" applyFont="1" applyFill="1" applyBorder="1" applyAlignment="1" applyProtection="1">
      <alignment vertical="center" wrapText="1"/>
      <protection/>
    </xf>
    <xf numFmtId="0" fontId="4" fillId="0" borderId="50" xfId="0" applyNumberFormat="1" applyFont="1" applyBorder="1" applyAlignment="1" applyProtection="1">
      <alignment horizontal="left" vertical="center" wrapText="1"/>
      <protection/>
    </xf>
    <xf numFmtId="0" fontId="4" fillId="0" borderId="10" xfId="0" applyNumberFormat="1" applyFont="1" applyBorder="1" applyAlignment="1" applyProtection="1">
      <alignment horizontal="left" vertical="center" wrapText="1"/>
      <protection/>
    </xf>
    <xf numFmtId="0" fontId="4" fillId="0" borderId="11" xfId="0" applyNumberFormat="1" applyFont="1" applyBorder="1" applyAlignment="1" applyProtection="1">
      <alignment horizontal="left" vertical="center" wrapText="1"/>
      <protection/>
    </xf>
    <xf numFmtId="0" fontId="4" fillId="0" borderId="51" xfId="0" applyNumberFormat="1" applyFont="1" applyBorder="1" applyAlignment="1" applyProtection="1">
      <alignment horizontal="left" vertical="center" wrapText="1"/>
      <protection/>
    </xf>
    <xf numFmtId="0" fontId="4" fillId="0" borderId="31" xfId="0" applyNumberFormat="1" applyFont="1" applyBorder="1" applyAlignment="1" applyProtection="1">
      <alignment horizontal="left" vertical="center" wrapText="1"/>
      <protection/>
    </xf>
    <xf numFmtId="0" fontId="4" fillId="0" borderId="28" xfId="0" applyNumberFormat="1" applyFont="1" applyBorder="1" applyAlignment="1" applyProtection="1">
      <alignment horizontal="left" vertical="center" wrapText="1"/>
      <protection/>
    </xf>
    <xf numFmtId="0" fontId="14" fillId="0" borderId="30" xfId="0" applyFont="1" applyFill="1" applyBorder="1" applyAlignment="1" applyProtection="1">
      <alignment/>
      <protection/>
    </xf>
    <xf numFmtId="0" fontId="14" fillId="0" borderId="25" xfId="0" applyFont="1" applyFill="1" applyBorder="1" applyAlignment="1" applyProtection="1">
      <alignment/>
      <protection/>
    </xf>
    <xf numFmtId="0" fontId="14" fillId="0" borderId="23" xfId="0" applyFont="1" applyFill="1" applyBorder="1" applyAlignment="1" applyProtection="1">
      <alignment/>
      <protection/>
    </xf>
    <xf numFmtId="0" fontId="14" fillId="0" borderId="39" xfId="0" applyFont="1" applyBorder="1" applyAlignment="1" applyProtection="1">
      <alignment horizontal="center" vertical="center"/>
      <protection/>
    </xf>
    <xf numFmtId="0" fontId="14" fillId="0" borderId="25" xfId="0" applyFont="1" applyBorder="1" applyAlignment="1" applyProtection="1">
      <alignment horizontal="center" vertical="center"/>
      <protection/>
    </xf>
    <xf numFmtId="0" fontId="14" fillId="0" borderId="37" xfId="0" applyFont="1" applyBorder="1" applyAlignment="1" applyProtection="1">
      <alignment horizontal="center" vertical="center"/>
      <protection/>
    </xf>
    <xf numFmtId="0" fontId="14" fillId="0" borderId="39" xfId="0" applyFont="1" applyBorder="1" applyAlignment="1">
      <alignment vertical="center"/>
    </xf>
    <xf numFmtId="0" fontId="14" fillId="0" borderId="37" xfId="0" applyFont="1" applyBorder="1" applyAlignment="1">
      <alignment vertical="center"/>
    </xf>
    <xf numFmtId="0" fontId="7" fillId="0" borderId="47" xfId="0" applyFont="1" applyBorder="1" applyAlignment="1" applyProtection="1">
      <alignment vertical="center"/>
      <protection/>
    </xf>
    <xf numFmtId="0" fontId="7" fillId="0" borderId="14" xfId="0" applyFont="1" applyBorder="1" applyAlignment="1" applyProtection="1">
      <alignment vertical="center"/>
      <protection/>
    </xf>
    <xf numFmtId="0" fontId="4" fillId="0" borderId="14" xfId="0" applyFont="1" applyBorder="1" applyAlignment="1">
      <alignment vertical="center"/>
    </xf>
    <xf numFmtId="0" fontId="4" fillId="0" borderId="15" xfId="0" applyFont="1" applyBorder="1" applyAlignment="1">
      <alignment vertical="center"/>
    </xf>
    <xf numFmtId="0" fontId="0" fillId="0" borderId="48"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54" xfId="0" applyFont="1" applyFill="1" applyBorder="1" applyAlignment="1" applyProtection="1">
      <alignment wrapText="1"/>
      <protection locked="0"/>
    </xf>
    <xf numFmtId="0" fontId="0" fillId="0" borderId="35" xfId="0" applyFont="1" applyFill="1" applyBorder="1" applyAlignment="1" applyProtection="1">
      <alignment wrapText="1"/>
      <protection locked="0"/>
    </xf>
    <xf numFmtId="0" fontId="0" fillId="0" borderId="58" xfId="0" applyFont="1" applyFill="1" applyBorder="1" applyAlignment="1" applyProtection="1">
      <alignment wrapText="1"/>
      <protection locked="0"/>
    </xf>
    <xf numFmtId="0" fontId="0" fillId="0" borderId="33" xfId="0" applyFont="1" applyFill="1" applyBorder="1" applyAlignment="1" applyProtection="1">
      <alignment vertical="center"/>
      <protection locked="0"/>
    </xf>
    <xf numFmtId="0" fontId="0" fillId="0" borderId="31" xfId="0"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0" fontId="21" fillId="0" borderId="17"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21" fillId="0" borderId="20" xfId="0" applyFont="1" applyFill="1" applyBorder="1" applyAlignment="1" applyProtection="1">
      <alignment horizontal="left" vertical="center" wrapText="1"/>
      <protection/>
    </xf>
    <xf numFmtId="0" fontId="21" fillId="0" borderId="59" xfId="0" applyFont="1" applyFill="1" applyBorder="1" applyAlignment="1" applyProtection="1">
      <alignment horizontal="left" vertical="center" wrapText="1"/>
      <protection/>
    </xf>
    <xf numFmtId="0" fontId="21" fillId="0" borderId="35" xfId="0" applyFont="1" applyFill="1" applyBorder="1" applyAlignment="1" applyProtection="1">
      <alignment horizontal="left" vertical="center" wrapText="1"/>
      <protection/>
    </xf>
    <xf numFmtId="0" fontId="21" fillId="0" borderId="58" xfId="0" applyFont="1" applyFill="1" applyBorder="1" applyAlignment="1" applyProtection="1">
      <alignment horizontal="left" vertical="center" wrapText="1"/>
      <protection/>
    </xf>
    <xf numFmtId="0" fontId="14" fillId="0" borderId="17" xfId="0" applyFont="1" applyFill="1" applyBorder="1" applyAlignment="1" applyProtection="1">
      <alignment vertical="top"/>
      <protection/>
    </xf>
    <xf numFmtId="0" fontId="14" fillId="0" borderId="0" xfId="0" applyFont="1" applyFill="1" applyBorder="1" applyAlignment="1" applyProtection="1">
      <alignment vertical="top"/>
      <protection/>
    </xf>
    <xf numFmtId="0" fontId="14" fillId="0" borderId="20" xfId="0" applyFont="1" applyFill="1" applyBorder="1" applyAlignment="1" applyProtection="1">
      <alignment vertical="top"/>
      <protection/>
    </xf>
    <xf numFmtId="0" fontId="14" fillId="0" borderId="19" xfId="0" applyFont="1" applyFill="1" applyBorder="1" applyAlignment="1" applyProtection="1">
      <alignment horizontal="center" vertical="center" wrapText="1"/>
      <protection/>
    </xf>
    <xf numFmtId="0" fontId="14" fillId="0" borderId="45" xfId="0" applyFont="1" applyFill="1" applyBorder="1" applyAlignment="1" applyProtection="1">
      <alignment horizontal="center" vertical="center" wrapText="1"/>
      <protection/>
    </xf>
    <xf numFmtId="0" fontId="7" fillId="0" borderId="25"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16" fillId="0" borderId="51" xfId="0" applyFont="1" applyFill="1" applyBorder="1" applyAlignment="1" applyProtection="1">
      <alignment vertical="center"/>
      <protection locked="0"/>
    </xf>
    <xf numFmtId="0" fontId="16" fillId="0" borderId="31" xfId="0" applyFont="1" applyFill="1" applyBorder="1" applyAlignment="1" applyProtection="1">
      <alignment vertical="center"/>
      <protection locked="0"/>
    </xf>
    <xf numFmtId="0" fontId="0" fillId="0" borderId="45" xfId="0" applyFont="1" applyFill="1" applyBorder="1" applyAlignment="1" applyProtection="1">
      <alignment vertical="center"/>
      <protection locked="0"/>
    </xf>
    <xf numFmtId="0" fontId="0" fillId="0" borderId="17" xfId="0" applyFont="1" applyFill="1" applyBorder="1" applyAlignment="1" applyProtection="1">
      <alignment vertical="center" wrapText="1"/>
      <protection locked="0"/>
    </xf>
    <xf numFmtId="0" fontId="0" fillId="0" borderId="49" xfId="0" applyFont="1" applyFill="1" applyBorder="1" applyAlignment="1" applyProtection="1">
      <alignment vertical="center" wrapText="1"/>
      <protection locked="0"/>
    </xf>
    <xf numFmtId="0" fontId="0" fillId="0" borderId="59" xfId="0" applyFont="1" applyFill="1" applyBorder="1" applyAlignment="1" applyProtection="1">
      <alignment wrapText="1"/>
      <protection locked="0"/>
    </xf>
    <xf numFmtId="0" fontId="0" fillId="0" borderId="55" xfId="0" applyFont="1" applyFill="1" applyBorder="1" applyAlignment="1" applyProtection="1">
      <alignment wrapText="1"/>
      <protection locked="0"/>
    </xf>
    <xf numFmtId="0" fontId="1" fillId="0" borderId="60" xfId="0" applyFont="1" applyBorder="1" applyAlignment="1" applyProtection="1">
      <alignment horizontal="center" vertical="center"/>
      <protection/>
    </xf>
    <xf numFmtId="0" fontId="1" fillId="0" borderId="61" xfId="0" applyFont="1" applyBorder="1" applyAlignment="1" applyProtection="1">
      <alignment horizontal="center" vertical="center"/>
      <protection/>
    </xf>
    <xf numFmtId="0" fontId="0" fillId="0" borderId="61" xfId="0" applyBorder="1" applyAlignment="1" applyProtection="1">
      <alignment horizontal="center" vertical="center"/>
      <protection/>
    </xf>
    <xf numFmtId="0" fontId="0" fillId="0" borderId="62" xfId="0" applyBorder="1" applyAlignment="1" applyProtection="1">
      <alignment horizontal="center" vertical="center"/>
      <protection/>
    </xf>
    <xf numFmtId="0" fontId="14" fillId="0" borderId="50" xfId="0" applyFont="1" applyBorder="1" applyAlignment="1" applyProtection="1">
      <alignment vertical="center"/>
      <protection/>
    </xf>
    <xf numFmtId="0" fontId="14" fillId="0" borderId="10" xfId="0" applyFont="1" applyBorder="1" applyAlignment="1" applyProtection="1">
      <alignment vertical="center"/>
      <protection/>
    </xf>
    <xf numFmtId="0" fontId="14" fillId="0" borderId="26" xfId="0" applyFont="1" applyBorder="1" applyAlignment="1" applyProtection="1">
      <alignment vertical="center"/>
      <protection/>
    </xf>
    <xf numFmtId="0" fontId="14" fillId="0" borderId="18" xfId="0" applyFont="1" applyFill="1" applyBorder="1" applyAlignment="1" applyProtection="1">
      <alignment vertical="center"/>
      <protection/>
    </xf>
    <xf numFmtId="0" fontId="14" fillId="0" borderId="10" xfId="0" applyFont="1" applyFill="1" applyBorder="1" applyAlignment="1" applyProtection="1">
      <alignment vertical="center"/>
      <protection/>
    </xf>
    <xf numFmtId="0" fontId="14" fillId="0" borderId="11" xfId="0" applyFont="1" applyFill="1" applyBorder="1" applyAlignment="1" applyProtection="1">
      <alignment vertical="center"/>
      <protection/>
    </xf>
    <xf numFmtId="0" fontId="0" fillId="0" borderId="51" xfId="0" applyFont="1" applyFill="1" applyBorder="1" applyAlignment="1" applyProtection="1">
      <alignment vertical="center"/>
      <protection locked="0"/>
    </xf>
    <xf numFmtId="0" fontId="4" fillId="0" borderId="47"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12" fillId="0" borderId="0" xfId="0" applyFont="1" applyAlignment="1">
      <alignment horizontal="center"/>
    </xf>
    <xf numFmtId="0" fontId="13"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1:F34" comment="" totalsRowShown="0">
  <autoFilter ref="A1:F34"/>
  <tableColumns count="6">
    <tableColumn id="1" name="Column1"/>
    <tableColumn id="2" name="Column2"/>
    <tableColumn id="3" name="Column3"/>
    <tableColumn id="4" name="Column4"/>
    <tableColumn id="5" name="Column5"/>
    <tableColumn id="7" name="Column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griffin212@verizon.net"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03">
    <tabColor indexed="58"/>
    <pageSetUpPr fitToPage="1"/>
  </sheetPr>
  <dimension ref="A1:R79"/>
  <sheetViews>
    <sheetView showGridLines="0" tabSelected="1" zoomScaleSheetLayoutView="100" workbookViewId="0" topLeftCell="A1">
      <selection activeCell="A43" sqref="A43:K43"/>
    </sheetView>
  </sheetViews>
  <sheetFormatPr defaultColWidth="9.140625" defaultRowHeight="12.75"/>
  <cols>
    <col min="1" max="1" width="16.57421875" style="10" customWidth="1"/>
    <col min="2" max="2" width="9.28125" style="10" customWidth="1"/>
    <col min="3" max="3" width="11.00390625" style="10" customWidth="1"/>
    <col min="4" max="4" width="8.57421875" style="10" customWidth="1"/>
    <col min="5" max="5" width="14.00390625" style="10" customWidth="1"/>
    <col min="6" max="6" width="12.7109375" style="10" customWidth="1"/>
    <col min="7" max="9" width="14.57421875" style="10" customWidth="1"/>
    <col min="10" max="10" width="15.28125" style="10" customWidth="1"/>
    <col min="11" max="11" width="14.8515625" style="10" customWidth="1"/>
    <col min="12" max="12" width="8.28125" style="34" hidden="1" customWidth="1"/>
    <col min="13" max="13" width="9.140625" style="43" hidden="1" customWidth="1"/>
    <col min="14" max="14" width="9.140625" style="0" hidden="1" customWidth="1"/>
    <col min="15" max="15" width="11.421875" style="0" customWidth="1"/>
    <col min="16" max="16" width="12.28125" style="0" customWidth="1"/>
  </cols>
  <sheetData>
    <row r="1" spans="1:11" ht="36" customHeight="1" thickBot="1">
      <c r="A1" s="286" t="s">
        <v>242</v>
      </c>
      <c r="B1" s="287"/>
      <c r="C1" s="288"/>
      <c r="D1" s="288"/>
      <c r="E1" s="288"/>
      <c r="F1" s="288"/>
      <c r="G1" s="288"/>
      <c r="H1" s="288"/>
      <c r="I1" s="288"/>
      <c r="J1" s="288"/>
      <c r="K1" s="289"/>
    </row>
    <row r="2" spans="1:13" s="16" customFormat="1" ht="19.5" customHeight="1">
      <c r="A2" s="253" t="s">
        <v>0</v>
      </c>
      <c r="B2" s="254"/>
      <c r="C2" s="255"/>
      <c r="D2" s="255"/>
      <c r="E2" s="255"/>
      <c r="F2" s="255"/>
      <c r="G2" s="255"/>
      <c r="H2" s="255"/>
      <c r="I2" s="255"/>
      <c r="J2" s="255"/>
      <c r="K2" s="256"/>
      <c r="L2" s="35"/>
      <c r="M2" s="44"/>
    </row>
    <row r="3" spans="1:13" s="16" customFormat="1" ht="19.5" customHeight="1">
      <c r="A3" s="77" t="s">
        <v>1</v>
      </c>
      <c r="B3" s="277"/>
      <c r="C3" s="277"/>
      <c r="D3" s="277"/>
      <c r="E3" s="277"/>
      <c r="F3" s="277"/>
      <c r="G3" s="277"/>
      <c r="H3" s="277"/>
      <c r="I3" s="277"/>
      <c r="J3" s="277"/>
      <c r="K3" s="278"/>
      <c r="L3" s="35"/>
      <c r="M3" s="44"/>
    </row>
    <row r="4" spans="1:13" s="16" customFormat="1" ht="13.5" customHeight="1">
      <c r="A4" s="29" t="s">
        <v>2</v>
      </c>
      <c r="B4" s="53"/>
      <c r="C4" s="4"/>
      <c r="D4" s="4"/>
      <c r="E4" s="4"/>
      <c r="F4" s="4"/>
      <c r="G4" s="4"/>
      <c r="H4" s="4"/>
      <c r="I4" s="30" t="s">
        <v>3</v>
      </c>
      <c r="J4" s="17"/>
      <c r="K4" s="18"/>
      <c r="L4" s="35"/>
      <c r="M4" s="44"/>
    </row>
    <row r="5" spans="1:13" s="1" customFormat="1" ht="17.25" customHeight="1">
      <c r="A5" s="279"/>
      <c r="B5" s="280"/>
      <c r="C5" s="280"/>
      <c r="D5" s="280"/>
      <c r="E5" s="280"/>
      <c r="F5" s="280"/>
      <c r="G5" s="280"/>
      <c r="H5" s="280"/>
      <c r="I5" s="263"/>
      <c r="J5" s="264"/>
      <c r="K5" s="265"/>
      <c r="L5" s="36"/>
      <c r="M5" s="45"/>
    </row>
    <row r="6" spans="1:13" s="16" customFormat="1" ht="13.5" customHeight="1">
      <c r="A6" s="29" t="s">
        <v>4</v>
      </c>
      <c r="B6" s="53"/>
      <c r="C6" s="4"/>
      <c r="D6" s="4"/>
      <c r="E6" s="4"/>
      <c r="F6" s="4"/>
      <c r="G6" s="4"/>
      <c r="H6" s="30" t="s">
        <v>5</v>
      </c>
      <c r="I6" s="62"/>
      <c r="J6" s="31" t="s">
        <v>6</v>
      </c>
      <c r="K6" s="32" t="s">
        <v>12</v>
      </c>
      <c r="L6" s="35"/>
      <c r="M6" s="44"/>
    </row>
    <row r="7" spans="1:13" s="1" customFormat="1" ht="17.25" customHeight="1">
      <c r="A7" s="296"/>
      <c r="B7" s="264"/>
      <c r="C7" s="264"/>
      <c r="D7" s="264"/>
      <c r="E7" s="264"/>
      <c r="F7" s="264"/>
      <c r="G7" s="264"/>
      <c r="H7" s="263"/>
      <c r="I7" s="281"/>
      <c r="J7" s="63"/>
      <c r="K7" s="64"/>
      <c r="L7" s="36"/>
      <c r="M7" s="45"/>
    </row>
    <row r="8" spans="1:13" s="16" customFormat="1" ht="13.5" customHeight="1">
      <c r="A8" s="290" t="s">
        <v>7</v>
      </c>
      <c r="B8" s="291"/>
      <c r="C8" s="291"/>
      <c r="D8" s="291"/>
      <c r="E8" s="291"/>
      <c r="F8" s="291"/>
      <c r="G8" s="292"/>
      <c r="H8" s="293" t="s">
        <v>8</v>
      </c>
      <c r="I8" s="294"/>
      <c r="J8" s="294"/>
      <c r="K8" s="295"/>
      <c r="L8" s="35"/>
      <c r="M8" s="44"/>
    </row>
    <row r="9" spans="1:13" s="1" customFormat="1" ht="13.5" customHeight="1">
      <c r="A9" s="282"/>
      <c r="B9" s="258"/>
      <c r="C9" s="258"/>
      <c r="D9" s="258"/>
      <c r="E9" s="258"/>
      <c r="F9" s="258"/>
      <c r="G9" s="283"/>
      <c r="H9" s="257"/>
      <c r="I9" s="258"/>
      <c r="J9" s="258"/>
      <c r="K9" s="259"/>
      <c r="L9" s="36"/>
      <c r="M9" s="45"/>
    </row>
    <row r="10" spans="1:13" s="3" customFormat="1" ht="13.5" customHeight="1" thickBot="1">
      <c r="A10" s="284"/>
      <c r="B10" s="261"/>
      <c r="C10" s="261"/>
      <c r="D10" s="261"/>
      <c r="E10" s="261"/>
      <c r="F10" s="261"/>
      <c r="G10" s="285"/>
      <c r="H10" s="260"/>
      <c r="I10" s="261"/>
      <c r="J10" s="261"/>
      <c r="K10" s="262"/>
      <c r="L10" s="37"/>
      <c r="M10" s="46"/>
    </row>
    <row r="11" spans="1:13" s="1" customFormat="1" ht="17.25" customHeight="1">
      <c r="A11" s="297" t="s">
        <v>49</v>
      </c>
      <c r="B11" s="298"/>
      <c r="C11" s="299"/>
      <c r="D11" s="299"/>
      <c r="E11" s="299"/>
      <c r="F11" s="299"/>
      <c r="G11" s="299"/>
      <c r="H11" s="299"/>
      <c r="I11" s="299"/>
      <c r="J11" s="299"/>
      <c r="K11" s="300"/>
      <c r="L11" s="36"/>
      <c r="M11" s="45"/>
    </row>
    <row r="12" spans="1:13" s="2" customFormat="1" ht="25.5" customHeight="1">
      <c r="A12" s="28" t="s">
        <v>46</v>
      </c>
      <c r="B12" s="225"/>
      <c r="C12" s="226"/>
      <c r="D12" s="248" t="s">
        <v>63</v>
      </c>
      <c r="E12" s="249"/>
      <c r="F12" s="250"/>
      <c r="G12" s="225"/>
      <c r="H12" s="226"/>
      <c r="I12" s="251" t="s">
        <v>54</v>
      </c>
      <c r="J12" s="252"/>
      <c r="K12" s="65"/>
      <c r="L12" s="38"/>
      <c r="M12" s="47"/>
    </row>
    <row r="13" spans="1:13" s="2" customFormat="1" ht="22.5" customHeight="1" thickBot="1">
      <c r="A13" s="204" t="s">
        <v>50</v>
      </c>
      <c r="B13" s="205"/>
      <c r="C13" s="206"/>
      <c r="D13" s="201"/>
      <c r="E13" s="202"/>
      <c r="F13" s="202"/>
      <c r="G13" s="202"/>
      <c r="H13" s="203"/>
      <c r="I13" s="236" t="s">
        <v>53</v>
      </c>
      <c r="J13" s="237"/>
      <c r="K13" s="54"/>
      <c r="L13" s="39"/>
      <c r="M13" s="48"/>
    </row>
    <row r="14" spans="1:13" s="2" customFormat="1" ht="17.25" customHeight="1">
      <c r="A14" s="171" t="s">
        <v>77</v>
      </c>
      <c r="B14" s="172"/>
      <c r="C14" s="173"/>
      <c r="D14" s="173"/>
      <c r="E14" s="173"/>
      <c r="F14" s="173"/>
      <c r="G14" s="173"/>
      <c r="H14" s="173"/>
      <c r="I14" s="207" t="s">
        <v>67</v>
      </c>
      <c r="J14" s="208"/>
      <c r="K14" s="209"/>
      <c r="L14" s="40"/>
      <c r="M14" s="49"/>
    </row>
    <row r="15" spans="1:13" s="1" customFormat="1" ht="25.5" customHeight="1">
      <c r="A15" s="199" t="s">
        <v>74</v>
      </c>
      <c r="B15" s="200"/>
      <c r="C15" s="164" t="s">
        <v>75</v>
      </c>
      <c r="D15" s="164"/>
      <c r="E15" s="146"/>
      <c r="F15" s="164" t="s">
        <v>76</v>
      </c>
      <c r="G15" s="164"/>
      <c r="H15" s="147"/>
      <c r="I15" s="245" t="s">
        <v>69</v>
      </c>
      <c r="J15" s="246"/>
      <c r="K15" s="247"/>
      <c r="L15" s="36"/>
      <c r="M15" s="45"/>
    </row>
    <row r="16" spans="1:13" s="1" customFormat="1" ht="26.25" customHeight="1">
      <c r="A16" s="239" t="s">
        <v>101</v>
      </c>
      <c r="B16" s="240"/>
      <c r="C16" s="240"/>
      <c r="D16" s="240"/>
      <c r="E16" s="240"/>
      <c r="F16" s="240"/>
      <c r="G16" s="240"/>
      <c r="H16" s="241"/>
      <c r="I16" s="227" t="s">
        <v>18</v>
      </c>
      <c r="J16" s="167" t="s">
        <v>65</v>
      </c>
      <c r="K16" s="165" t="s">
        <v>19</v>
      </c>
      <c r="L16" s="36"/>
      <c r="M16" s="45"/>
    </row>
    <row r="17" spans="1:15" s="1" customFormat="1" ht="25.5" customHeight="1">
      <c r="A17" s="242"/>
      <c r="B17" s="243"/>
      <c r="C17" s="243"/>
      <c r="D17" s="243"/>
      <c r="E17" s="243"/>
      <c r="F17" s="243"/>
      <c r="G17" s="243"/>
      <c r="H17" s="244"/>
      <c r="I17" s="228"/>
      <c r="J17" s="168"/>
      <c r="K17" s="166"/>
      <c r="L17" s="36"/>
      <c r="M17" s="50"/>
      <c r="N17" s="7"/>
      <c r="O17" s="7"/>
    </row>
    <row r="18" spans="1:15" s="1" customFormat="1" ht="25.5" customHeight="1" thickBot="1">
      <c r="A18" s="232" t="s">
        <v>102</v>
      </c>
      <c r="B18" s="233"/>
      <c r="C18" s="233"/>
      <c r="D18" s="233"/>
      <c r="E18" s="233"/>
      <c r="F18" s="233"/>
      <c r="G18" s="233"/>
      <c r="H18" s="238"/>
      <c r="I18" s="68"/>
      <c r="J18" s="67"/>
      <c r="K18" s="66"/>
      <c r="L18" s="41" t="b">
        <v>0</v>
      </c>
      <c r="M18" s="51" t="b">
        <f>IF(L18=TRUE,H24,M19)</f>
        <v>0</v>
      </c>
      <c r="N18" s="6"/>
      <c r="O18" s="6"/>
    </row>
    <row r="19" spans="1:14" ht="28.5" customHeight="1" thickBot="1">
      <c r="A19" s="93" t="s">
        <v>103</v>
      </c>
      <c r="B19" s="95"/>
      <c r="C19" s="73"/>
      <c r="D19" s="73"/>
      <c r="E19" s="73"/>
      <c r="F19" s="73"/>
      <c r="G19" s="116"/>
      <c r="H19" s="119"/>
      <c r="I19" s="192" t="s">
        <v>68</v>
      </c>
      <c r="J19" s="193"/>
      <c r="K19" s="194"/>
      <c r="L19" s="34" t="b">
        <v>0</v>
      </c>
      <c r="M19" s="43" t="b">
        <f>IF(L19=TRUE,H25,L20)</f>
        <v>0</v>
      </c>
      <c r="N19" s="25"/>
    </row>
    <row r="20" spans="1:14" ht="27" customHeight="1">
      <c r="A20" s="87" t="s">
        <v>11</v>
      </c>
      <c r="B20" s="94" t="s">
        <v>35</v>
      </c>
      <c r="C20" s="92"/>
      <c r="D20" s="91"/>
      <c r="E20" s="117"/>
      <c r="F20" s="96" t="s">
        <v>70</v>
      </c>
      <c r="G20" s="115" t="s">
        <v>71</v>
      </c>
      <c r="H20" s="120"/>
      <c r="I20" s="108" t="s">
        <v>15</v>
      </c>
      <c r="J20" s="19" t="s">
        <v>14</v>
      </c>
      <c r="K20" s="20" t="s">
        <v>16</v>
      </c>
      <c r="L20" s="34" t="b">
        <v>0</v>
      </c>
      <c r="M20" s="43" t="b">
        <f>IF(L20=TRUE,N20,L18)</f>
        <v>0</v>
      </c>
      <c r="N20">
        <v>0</v>
      </c>
    </row>
    <row r="21" spans="1:12" ht="22.5" customHeight="1">
      <c r="A21" s="86"/>
      <c r="B21" s="89" t="s">
        <v>78</v>
      </c>
      <c r="C21" s="89"/>
      <c r="D21" s="89"/>
      <c r="E21" s="117"/>
      <c r="F21" s="133"/>
      <c r="G21" s="134"/>
      <c r="H21" s="121"/>
      <c r="I21" s="109"/>
      <c r="J21" s="72"/>
      <c r="K21" s="69"/>
      <c r="L21" s="34" t="b">
        <v>0</v>
      </c>
    </row>
    <row r="22" spans="1:11" ht="22.5" customHeight="1">
      <c r="A22" s="86"/>
      <c r="B22" s="78" t="s">
        <v>79</v>
      </c>
      <c r="C22" s="78"/>
      <c r="D22" s="78"/>
      <c r="E22" s="117"/>
      <c r="F22" s="135"/>
      <c r="G22" s="134"/>
      <c r="H22" s="122"/>
      <c r="I22" s="223" t="s">
        <v>66</v>
      </c>
      <c r="J22" s="223"/>
      <c r="K22" s="224"/>
    </row>
    <row r="23" spans="1:13" s="5" customFormat="1" ht="22.5" customHeight="1">
      <c r="A23" s="86"/>
      <c r="B23" s="78" t="s">
        <v>80</v>
      </c>
      <c r="C23" s="78"/>
      <c r="D23" s="78"/>
      <c r="E23" s="118"/>
      <c r="F23" s="135"/>
      <c r="G23" s="134"/>
      <c r="H23" s="122"/>
      <c r="I23" s="110" t="s">
        <v>15</v>
      </c>
      <c r="J23" s="21" t="s">
        <v>14</v>
      </c>
      <c r="K23" s="22" t="s">
        <v>16</v>
      </c>
      <c r="L23" s="42"/>
      <c r="M23" s="52"/>
    </row>
    <row r="24" spans="1:14" ht="22.5" customHeight="1" thickBot="1">
      <c r="A24" s="63"/>
      <c r="B24" s="78" t="s">
        <v>81</v>
      </c>
      <c r="C24" s="78"/>
      <c r="D24" s="78"/>
      <c r="E24" s="117"/>
      <c r="F24" s="135"/>
      <c r="G24" s="134"/>
      <c r="H24" s="123">
        <f>(75%*J27)*2+(K12*J27)+(I24+J24)*-J27*25%+(K24*J27)*-50%</f>
        <v>0</v>
      </c>
      <c r="I24" s="111"/>
      <c r="J24" s="71"/>
      <c r="K24" s="70"/>
      <c r="N24" s="43"/>
    </row>
    <row r="25" spans="1:13" s="1" customFormat="1" ht="22.5" customHeight="1">
      <c r="A25" s="86"/>
      <c r="B25" s="78" t="s">
        <v>82</v>
      </c>
      <c r="C25" s="78"/>
      <c r="D25" s="78"/>
      <c r="E25" s="104"/>
      <c r="F25" s="135"/>
      <c r="G25" s="134"/>
      <c r="H25" s="124">
        <f>I21+J21+K21</f>
        <v>0</v>
      </c>
      <c r="I25" s="112" t="s">
        <v>57</v>
      </c>
      <c r="J25" s="26"/>
      <c r="K25" s="27"/>
      <c r="L25" s="36"/>
      <c r="M25" s="45"/>
    </row>
    <row r="26" spans="1:13" s="1" customFormat="1" ht="22.5" customHeight="1">
      <c r="A26" s="86"/>
      <c r="B26" s="78" t="s">
        <v>83</v>
      </c>
      <c r="C26" s="78"/>
      <c r="D26" s="78"/>
      <c r="E26" s="104"/>
      <c r="F26" s="135"/>
      <c r="G26" s="134"/>
      <c r="H26" s="123"/>
      <c r="I26" s="113" t="s">
        <v>55</v>
      </c>
      <c r="J26" s="24" t="s">
        <v>56</v>
      </c>
      <c r="K26" s="33" t="s">
        <v>58</v>
      </c>
      <c r="L26" s="36"/>
      <c r="M26" s="45"/>
    </row>
    <row r="27" spans="1:13" s="1" customFormat="1" ht="22.5" customHeight="1">
      <c r="A27" s="86"/>
      <c r="B27" s="78" t="s">
        <v>84</v>
      </c>
      <c r="C27" s="78"/>
      <c r="D27" s="78"/>
      <c r="E27" s="104"/>
      <c r="F27" s="135"/>
      <c r="G27" s="134"/>
      <c r="H27" s="128"/>
      <c r="I27" s="114"/>
      <c r="J27" s="80"/>
      <c r="K27" s="81">
        <v>0.545</v>
      </c>
      <c r="L27" s="36"/>
      <c r="M27" s="45"/>
    </row>
    <row r="28" spans="1:17" s="1" customFormat="1" ht="22.5" customHeight="1">
      <c r="A28" s="86"/>
      <c r="B28" s="61" t="s">
        <v>106</v>
      </c>
      <c r="C28" s="61"/>
      <c r="D28" s="61"/>
      <c r="E28" s="104"/>
      <c r="F28" s="135"/>
      <c r="G28" s="136"/>
      <c r="H28" s="128"/>
      <c r="I28" s="234" t="s">
        <v>59</v>
      </c>
      <c r="J28" s="234"/>
      <c r="K28" s="235"/>
      <c r="L28" s="83"/>
      <c r="M28" s="83"/>
      <c r="N28" s="83"/>
      <c r="O28" s="84"/>
      <c r="P28" s="84"/>
      <c r="Q28" s="84"/>
    </row>
    <row r="29" spans="1:17" s="1" customFormat="1" ht="26.25" customHeight="1" thickBot="1">
      <c r="A29" s="86"/>
      <c r="B29" s="79"/>
      <c r="C29" s="79"/>
      <c r="D29" s="61"/>
      <c r="E29" s="104"/>
      <c r="F29" s="135"/>
      <c r="G29" s="134"/>
      <c r="H29" s="125"/>
      <c r="I29" s="126" t="s">
        <v>107</v>
      </c>
      <c r="J29" s="97" t="s">
        <v>108</v>
      </c>
      <c r="K29" s="129" t="s">
        <v>109</v>
      </c>
      <c r="L29" s="127"/>
      <c r="M29" s="98"/>
      <c r="N29" s="99"/>
      <c r="O29" s="100"/>
      <c r="P29" s="100"/>
      <c r="Q29" s="82"/>
    </row>
    <row r="30" spans="1:17" s="1" customFormat="1" ht="22.5" customHeight="1">
      <c r="A30" s="86"/>
      <c r="B30" s="61"/>
      <c r="C30" s="61"/>
      <c r="D30" s="61"/>
      <c r="E30" s="104"/>
      <c r="F30" s="135"/>
      <c r="G30" s="134"/>
      <c r="H30" s="55" t="s">
        <v>17</v>
      </c>
      <c r="I30" s="105">
        <f>IF(IF(L20=TRUE,0,M18)=FALSE,"",IF(L20=TRUE,0,M18))</f>
      </c>
      <c r="J30" s="131"/>
      <c r="K30" s="138">
        <f>SUM(I30:J30)</f>
        <v>0</v>
      </c>
      <c r="L30" s="36"/>
      <c r="M30" s="45"/>
      <c r="O30" s="6"/>
      <c r="P30" s="6"/>
      <c r="Q30" s="6"/>
    </row>
    <row r="31" spans="1:18" s="1" customFormat="1" ht="22.5" customHeight="1">
      <c r="A31" s="86"/>
      <c r="B31" s="61"/>
      <c r="C31" s="61"/>
      <c r="D31" s="79"/>
      <c r="E31" s="104"/>
      <c r="F31" s="135"/>
      <c r="G31" s="134"/>
      <c r="H31" s="56" t="s">
        <v>20</v>
      </c>
      <c r="I31" s="105">
        <f>G34</f>
        <v>0</v>
      </c>
      <c r="J31" s="132"/>
      <c r="K31" s="139">
        <f>SUM(I31:J31)</f>
        <v>0</v>
      </c>
      <c r="L31" s="36"/>
      <c r="M31" s="45"/>
      <c r="O31" s="6"/>
      <c r="P31" s="6"/>
      <c r="Q31" s="6"/>
      <c r="R31" s="6"/>
    </row>
    <row r="32" spans="1:18" s="1" customFormat="1" ht="22.5" customHeight="1">
      <c r="A32" s="86"/>
      <c r="B32" s="61"/>
      <c r="C32" s="61"/>
      <c r="D32" s="61"/>
      <c r="E32" s="104"/>
      <c r="F32" s="135"/>
      <c r="G32" s="134"/>
      <c r="H32" s="142" t="s">
        <v>9</v>
      </c>
      <c r="I32" s="143">
        <f>IF(L21=TRUE,0,(E15+H15)*K27)</f>
        <v>0</v>
      </c>
      <c r="J32" s="144"/>
      <c r="K32" s="145">
        <f>SUM(I32:J32)</f>
        <v>0</v>
      </c>
      <c r="L32" s="36"/>
      <c r="M32" s="45"/>
      <c r="O32" s="6"/>
      <c r="P32" s="6"/>
      <c r="Q32" s="6"/>
      <c r="R32" s="6"/>
    </row>
    <row r="33" spans="1:18" s="1" customFormat="1" ht="22.5" customHeight="1">
      <c r="A33" s="88"/>
      <c r="B33" s="85"/>
      <c r="C33" s="85"/>
      <c r="D33" s="90"/>
      <c r="E33" s="104"/>
      <c r="F33" s="137"/>
      <c r="G33" s="135"/>
      <c r="H33" s="57" t="s">
        <v>13</v>
      </c>
      <c r="I33" s="106">
        <f>SUM(I30:I32)</f>
        <v>0</v>
      </c>
      <c r="J33" s="140">
        <f>SUM(J30:J32)</f>
        <v>0</v>
      </c>
      <c r="K33" s="141">
        <f>SUM(K30:K32)</f>
        <v>0</v>
      </c>
      <c r="L33" s="36"/>
      <c r="M33" s="45"/>
      <c r="O33" s="6"/>
      <c r="P33" s="6"/>
      <c r="Q33" s="6"/>
      <c r="R33" s="6"/>
    </row>
    <row r="34" spans="1:18" s="1" customFormat="1" ht="15.75" customHeight="1">
      <c r="A34" s="186" t="s">
        <v>72</v>
      </c>
      <c r="B34" s="187"/>
      <c r="C34" s="187"/>
      <c r="D34" s="187"/>
      <c r="E34" s="188"/>
      <c r="F34" s="219">
        <f>SUM(F21:F33)</f>
        <v>0</v>
      </c>
      <c r="G34" s="219">
        <f>SUM(G21:G33)</f>
        <v>0</v>
      </c>
      <c r="H34" s="197" t="s">
        <v>21</v>
      </c>
      <c r="I34" s="222"/>
      <c r="J34" s="220"/>
      <c r="K34" s="169">
        <f>SUM(I34:J35)</f>
        <v>0</v>
      </c>
      <c r="L34" s="36"/>
      <c r="M34" s="45"/>
      <c r="O34" s="163"/>
      <c r="P34" s="163"/>
      <c r="Q34" s="6"/>
      <c r="R34" s="6"/>
    </row>
    <row r="35" spans="1:18" ht="12.75" customHeight="1">
      <c r="A35" s="189"/>
      <c r="B35" s="190"/>
      <c r="C35" s="190"/>
      <c r="D35" s="190"/>
      <c r="E35" s="191"/>
      <c r="F35" s="160"/>
      <c r="G35" s="160"/>
      <c r="H35" s="198"/>
      <c r="I35" s="222"/>
      <c r="J35" s="221"/>
      <c r="K35" s="170"/>
      <c r="O35" s="163"/>
      <c r="P35" s="163"/>
      <c r="Q35" s="10"/>
      <c r="R35" s="10"/>
    </row>
    <row r="36" spans="1:18" ht="13.5" customHeight="1">
      <c r="A36" s="177" t="s">
        <v>171</v>
      </c>
      <c r="B36" s="178"/>
      <c r="C36" s="178"/>
      <c r="D36" s="178"/>
      <c r="E36" s="178"/>
      <c r="F36" s="183" t="s">
        <v>110</v>
      </c>
      <c r="G36" s="229"/>
      <c r="H36" s="158" t="s">
        <v>10</v>
      </c>
      <c r="I36" s="160">
        <f>IF((I33-I34)&gt;0,(I33-I34),"")</f>
      </c>
      <c r="J36" s="195">
        <f>IF((J33-J34)&gt;0,(J33-J34),"")</f>
      </c>
      <c r="K36" s="161">
        <f>IF((K33-K34)&gt;0,(K33-K34),"")</f>
      </c>
      <c r="O36" s="157"/>
      <c r="P36" s="157"/>
      <c r="Q36" s="10"/>
      <c r="R36" s="10"/>
    </row>
    <row r="37" spans="1:18" ht="13.5" customHeight="1">
      <c r="A37" s="179"/>
      <c r="B37" s="180"/>
      <c r="C37" s="180"/>
      <c r="D37" s="180"/>
      <c r="E37" s="180"/>
      <c r="F37" s="184"/>
      <c r="G37" s="230"/>
      <c r="H37" s="159"/>
      <c r="I37" s="160"/>
      <c r="J37" s="196"/>
      <c r="K37" s="162"/>
      <c r="O37" s="157"/>
      <c r="P37" s="157"/>
      <c r="Q37" s="10"/>
      <c r="R37" s="10"/>
    </row>
    <row r="38" spans="1:18" ht="12.75" customHeight="1">
      <c r="A38" s="181"/>
      <c r="B38" s="182"/>
      <c r="C38" s="182"/>
      <c r="D38" s="182"/>
      <c r="E38" s="182"/>
      <c r="F38" s="185"/>
      <c r="G38" s="231"/>
      <c r="H38" s="275" t="s">
        <v>73</v>
      </c>
      <c r="I38" s="160">
        <f>IF((I33-I34)&lt;0,(I33-I34),"")</f>
      </c>
      <c r="J38" s="195">
        <f>IF((J33-J34)&lt;0,(J33-J34),"")</f>
      </c>
      <c r="K38" s="161">
        <f>IF((K33-K34)&lt;0,(K33-K34),"")</f>
      </c>
      <c r="O38" s="157"/>
      <c r="P38" s="157"/>
      <c r="Q38" s="10"/>
      <c r="R38" s="10"/>
    </row>
    <row r="39" spans="1:18" ht="12.75">
      <c r="A39" s="216" t="s">
        <v>105</v>
      </c>
      <c r="B39" s="217"/>
      <c r="C39" s="217"/>
      <c r="D39" s="217"/>
      <c r="E39" s="217"/>
      <c r="F39" s="217"/>
      <c r="G39" s="218"/>
      <c r="H39" s="276"/>
      <c r="I39" s="160"/>
      <c r="J39" s="196"/>
      <c r="K39" s="162"/>
      <c r="O39" s="157"/>
      <c r="P39" s="157"/>
      <c r="Q39" s="10"/>
      <c r="R39" s="10"/>
    </row>
    <row r="40" spans="1:18" ht="14.25" customHeight="1">
      <c r="A40" s="174" t="s">
        <v>243</v>
      </c>
      <c r="B40" s="175"/>
      <c r="C40" s="175"/>
      <c r="D40" s="175"/>
      <c r="E40" s="175"/>
      <c r="F40" s="175"/>
      <c r="G40" s="176"/>
      <c r="H40" s="107" t="s">
        <v>95</v>
      </c>
      <c r="I40" s="102"/>
      <c r="J40" s="102"/>
      <c r="K40" s="58"/>
      <c r="Q40" s="10"/>
      <c r="R40" s="10"/>
    </row>
    <row r="41" spans="1:18" ht="13.5" thickBot="1">
      <c r="A41" s="213" t="s">
        <v>202</v>
      </c>
      <c r="B41" s="214"/>
      <c r="C41" s="214"/>
      <c r="D41" s="214"/>
      <c r="E41" s="214"/>
      <c r="F41" s="214"/>
      <c r="G41" s="215"/>
      <c r="H41" s="101" t="s">
        <v>96</v>
      </c>
      <c r="I41" s="103"/>
      <c r="J41" s="103"/>
      <c r="K41" s="59"/>
      <c r="Q41" s="10"/>
      <c r="R41" s="10"/>
    </row>
    <row r="42" spans="1:18" ht="12" customHeight="1">
      <c r="A42" s="272" t="s">
        <v>104</v>
      </c>
      <c r="B42" s="273"/>
      <c r="C42" s="273"/>
      <c r="D42" s="273"/>
      <c r="E42" s="273"/>
      <c r="F42" s="273"/>
      <c r="G42" s="273"/>
      <c r="H42" s="273"/>
      <c r="I42" s="273"/>
      <c r="J42" s="273"/>
      <c r="K42" s="274"/>
      <c r="Q42" s="10"/>
      <c r="R42" s="10"/>
    </row>
    <row r="43" spans="1:18" ht="27.75" customHeight="1">
      <c r="A43" s="210" t="s">
        <v>85</v>
      </c>
      <c r="B43" s="211"/>
      <c r="C43" s="211"/>
      <c r="D43" s="211"/>
      <c r="E43" s="211"/>
      <c r="F43" s="211"/>
      <c r="G43" s="211"/>
      <c r="H43" s="211"/>
      <c r="I43" s="211"/>
      <c r="J43" s="211"/>
      <c r="K43" s="212"/>
      <c r="O43" s="43"/>
      <c r="Q43" s="10"/>
      <c r="R43" s="10"/>
    </row>
    <row r="44" spans="1:18" ht="16.5" customHeight="1">
      <c r="A44" s="266" t="s">
        <v>64</v>
      </c>
      <c r="B44" s="267"/>
      <c r="C44" s="267"/>
      <c r="D44" s="267"/>
      <c r="E44" s="267"/>
      <c r="F44" s="267"/>
      <c r="G44" s="267"/>
      <c r="H44" s="267"/>
      <c r="I44" s="267"/>
      <c r="J44" s="267"/>
      <c r="K44" s="268"/>
      <c r="Q44" s="10"/>
      <c r="R44" s="10"/>
    </row>
    <row r="45" spans="1:11" ht="17.25" customHeight="1">
      <c r="A45" s="266"/>
      <c r="B45" s="267"/>
      <c r="C45" s="267"/>
      <c r="D45" s="267"/>
      <c r="E45" s="267"/>
      <c r="F45" s="267"/>
      <c r="G45" s="267"/>
      <c r="H45" s="267"/>
      <c r="I45" s="267"/>
      <c r="J45" s="267"/>
      <c r="K45" s="268"/>
    </row>
    <row r="46" spans="1:11" ht="13.5" thickBot="1">
      <c r="A46" s="269"/>
      <c r="B46" s="270"/>
      <c r="C46" s="270"/>
      <c r="D46" s="270"/>
      <c r="E46" s="270"/>
      <c r="F46" s="270"/>
      <c r="G46" s="270"/>
      <c r="H46" s="270"/>
      <c r="I46" s="270"/>
      <c r="J46" s="270"/>
      <c r="K46" s="271"/>
    </row>
    <row r="47" spans="1:12" s="75" customFormat="1" ht="12.75">
      <c r="A47" s="60"/>
      <c r="B47" s="60"/>
      <c r="C47" s="60"/>
      <c r="D47" s="60"/>
      <c r="E47" s="60"/>
      <c r="F47" s="60"/>
      <c r="G47" s="60"/>
      <c r="H47" s="60"/>
      <c r="I47" s="60"/>
      <c r="J47" s="60"/>
      <c r="K47" s="60"/>
      <c r="L47" s="74"/>
    </row>
    <row r="48" spans="1:12" s="75" customFormat="1" ht="12.75" hidden="1">
      <c r="A48" s="76" t="s">
        <v>85</v>
      </c>
      <c r="B48" s="60"/>
      <c r="C48" s="60"/>
      <c r="D48" s="60"/>
      <c r="E48" s="60"/>
      <c r="F48" s="60"/>
      <c r="G48" s="60"/>
      <c r="H48" s="60"/>
      <c r="I48" s="60"/>
      <c r="J48" s="60"/>
      <c r="K48" s="60"/>
      <c r="L48" s="74"/>
    </row>
    <row r="49" spans="1:11" s="75" customFormat="1" ht="12.75" hidden="1">
      <c r="A49" t="s">
        <v>180</v>
      </c>
      <c r="B49" s="60"/>
      <c r="C49" s="60"/>
      <c r="D49" s="60"/>
      <c r="E49" s="60"/>
      <c r="F49" s="60"/>
      <c r="G49" s="60"/>
      <c r="H49" s="60"/>
      <c r="I49" s="60"/>
      <c r="J49" s="60"/>
      <c r="K49" s="74"/>
    </row>
    <row r="50" spans="1:11" s="75" customFormat="1" ht="12.75" hidden="1">
      <c r="A50" t="s">
        <v>203</v>
      </c>
      <c r="B50" s="60"/>
      <c r="C50" s="60"/>
      <c r="D50" s="60"/>
      <c r="E50" s="60"/>
      <c r="F50" s="60"/>
      <c r="G50" s="60"/>
      <c r="H50" s="60"/>
      <c r="I50" s="60"/>
      <c r="J50" s="60"/>
      <c r="K50" s="74"/>
    </row>
    <row r="51" spans="1:11" s="75" customFormat="1" ht="12.75" hidden="1">
      <c r="A51" t="s">
        <v>204</v>
      </c>
      <c r="B51" s="60"/>
      <c r="C51" s="60"/>
      <c r="D51" s="60"/>
      <c r="E51" s="60"/>
      <c r="F51" s="60"/>
      <c r="G51" s="60"/>
      <c r="H51" s="60"/>
      <c r="I51" s="60"/>
      <c r="J51" s="60"/>
      <c r="K51" s="74"/>
    </row>
    <row r="52" spans="1:11" s="75" customFormat="1" ht="12.75" hidden="1">
      <c r="A52" t="s">
        <v>181</v>
      </c>
      <c r="B52" s="60"/>
      <c r="C52" s="60"/>
      <c r="D52" s="60"/>
      <c r="E52" s="60"/>
      <c r="F52" s="60"/>
      <c r="G52" s="60"/>
      <c r="H52" s="60"/>
      <c r="I52" s="60"/>
      <c r="J52" s="60"/>
      <c r="K52" s="74"/>
    </row>
    <row r="53" spans="1:11" s="75" customFormat="1" ht="12.75" hidden="1">
      <c r="A53" t="s">
        <v>211</v>
      </c>
      <c r="B53" s="60"/>
      <c r="C53" s="60"/>
      <c r="D53" s="60"/>
      <c r="E53" s="60"/>
      <c r="F53" s="60"/>
      <c r="G53" s="60"/>
      <c r="H53" s="60"/>
      <c r="I53" s="60"/>
      <c r="J53" s="60"/>
      <c r="K53" s="74"/>
    </row>
    <row r="54" spans="1:11" s="75" customFormat="1" ht="12.75" hidden="1">
      <c r="A54" t="s">
        <v>182</v>
      </c>
      <c r="B54" s="60"/>
      <c r="C54" s="60"/>
      <c r="D54" s="60"/>
      <c r="E54" s="60"/>
      <c r="F54" s="60"/>
      <c r="G54" s="60"/>
      <c r="H54" s="60"/>
      <c r="I54" s="60"/>
      <c r="J54" s="60"/>
      <c r="K54" s="74"/>
    </row>
    <row r="55" spans="1:11" s="75" customFormat="1" ht="12.75" hidden="1">
      <c r="A55" t="s">
        <v>183</v>
      </c>
      <c r="B55" s="60"/>
      <c r="C55" s="60"/>
      <c r="D55" s="60"/>
      <c r="E55" s="60"/>
      <c r="F55" s="60"/>
      <c r="G55" s="60"/>
      <c r="H55" s="60"/>
      <c r="I55" s="60"/>
      <c r="J55" s="60"/>
      <c r="K55" s="74"/>
    </row>
    <row r="56" spans="1:11" s="75" customFormat="1" ht="12.75" hidden="1">
      <c r="A56" t="s">
        <v>184</v>
      </c>
      <c r="B56" s="60"/>
      <c r="C56" s="60"/>
      <c r="D56" s="60"/>
      <c r="E56" s="60"/>
      <c r="F56" s="60"/>
      <c r="G56" s="60"/>
      <c r="H56" s="60"/>
      <c r="I56" s="60"/>
      <c r="J56" s="60"/>
      <c r="K56" s="74"/>
    </row>
    <row r="57" spans="1:11" s="75" customFormat="1" ht="12.75" hidden="1">
      <c r="A57" t="s">
        <v>205</v>
      </c>
      <c r="B57" s="60"/>
      <c r="C57" s="60"/>
      <c r="D57" s="60"/>
      <c r="E57" s="60"/>
      <c r="F57" s="60"/>
      <c r="G57" s="60"/>
      <c r="H57" s="60"/>
      <c r="I57" s="60"/>
      <c r="J57" s="60"/>
      <c r="K57" s="74"/>
    </row>
    <row r="58" spans="1:11" s="75" customFormat="1" ht="12.75" hidden="1">
      <c r="A58" t="s">
        <v>185</v>
      </c>
      <c r="B58" s="60"/>
      <c r="C58" s="60"/>
      <c r="D58" s="60"/>
      <c r="E58" s="60"/>
      <c r="F58" s="60"/>
      <c r="G58" s="60"/>
      <c r="H58" s="60"/>
      <c r="I58" s="60"/>
      <c r="J58" s="60"/>
      <c r="K58" s="74"/>
    </row>
    <row r="59" spans="1:11" s="75" customFormat="1" ht="12.75" hidden="1">
      <c r="A59" t="s">
        <v>206</v>
      </c>
      <c r="B59" s="60"/>
      <c r="C59" s="60"/>
      <c r="D59" s="60"/>
      <c r="E59" s="60"/>
      <c r="F59" s="60"/>
      <c r="G59" s="60"/>
      <c r="H59" s="60"/>
      <c r="I59" s="60"/>
      <c r="J59" s="60"/>
      <c r="K59" s="74"/>
    </row>
    <row r="60" spans="1:11" s="75" customFormat="1" ht="12.75" hidden="1">
      <c r="A60" t="s">
        <v>186</v>
      </c>
      <c r="B60" s="60"/>
      <c r="C60" s="60"/>
      <c r="D60" s="60"/>
      <c r="E60" s="60"/>
      <c r="F60" s="60"/>
      <c r="G60" s="60"/>
      <c r="H60" s="60"/>
      <c r="I60" s="60"/>
      <c r="J60" s="60"/>
      <c r="K60" s="74"/>
    </row>
    <row r="61" spans="1:11" s="75" customFormat="1" ht="12.75" hidden="1">
      <c r="A61" t="s">
        <v>187</v>
      </c>
      <c r="B61" s="60"/>
      <c r="C61" s="60"/>
      <c r="D61" s="60"/>
      <c r="E61" s="60"/>
      <c r="F61" s="60"/>
      <c r="G61" s="60"/>
      <c r="H61" s="60"/>
      <c r="I61" s="60"/>
      <c r="J61" s="60"/>
      <c r="K61" s="74"/>
    </row>
    <row r="62" spans="1:11" s="75" customFormat="1" ht="12.75" hidden="1">
      <c r="A62" t="s">
        <v>188</v>
      </c>
      <c r="B62" s="60"/>
      <c r="C62" s="60"/>
      <c r="D62" s="60"/>
      <c r="E62" s="60"/>
      <c r="F62" s="60"/>
      <c r="G62" s="60"/>
      <c r="H62" s="60"/>
      <c r="I62" s="60"/>
      <c r="J62" s="60"/>
      <c r="K62" s="74"/>
    </row>
    <row r="63" spans="1:11" s="75" customFormat="1" ht="12.75" hidden="1">
      <c r="A63" t="s">
        <v>189</v>
      </c>
      <c r="B63" s="60"/>
      <c r="C63" s="60"/>
      <c r="D63" s="60"/>
      <c r="E63" s="60"/>
      <c r="F63" s="60"/>
      <c r="G63" s="60"/>
      <c r="H63" s="60"/>
      <c r="I63" s="60"/>
      <c r="J63" s="60"/>
      <c r="K63" s="74"/>
    </row>
    <row r="64" spans="1:11" s="75" customFormat="1" ht="12.75" hidden="1">
      <c r="A64" t="s">
        <v>190</v>
      </c>
      <c r="B64" s="60"/>
      <c r="C64" s="60"/>
      <c r="D64" s="60"/>
      <c r="E64" s="60"/>
      <c r="F64" s="60"/>
      <c r="G64" s="60"/>
      <c r="H64" s="60"/>
      <c r="I64" s="60"/>
      <c r="J64" s="60"/>
      <c r="K64" s="74"/>
    </row>
    <row r="65" spans="1:11" s="75" customFormat="1" ht="12.75" hidden="1">
      <c r="A65" t="s">
        <v>207</v>
      </c>
      <c r="B65" s="60"/>
      <c r="C65" s="60"/>
      <c r="D65" s="60"/>
      <c r="E65" s="60"/>
      <c r="F65" s="60"/>
      <c r="G65" s="60"/>
      <c r="H65" s="60"/>
      <c r="I65" s="60"/>
      <c r="J65" s="60"/>
      <c r="K65" s="74"/>
    </row>
    <row r="66" spans="1:11" s="75" customFormat="1" ht="12.75" hidden="1">
      <c r="A66" t="s">
        <v>191</v>
      </c>
      <c r="B66" s="60"/>
      <c r="C66" s="60"/>
      <c r="D66" s="60"/>
      <c r="E66" s="60"/>
      <c r="F66" s="60"/>
      <c r="G66" s="60"/>
      <c r="H66" s="60"/>
      <c r="I66" s="60"/>
      <c r="J66" s="60"/>
      <c r="K66" s="74"/>
    </row>
    <row r="67" spans="1:11" s="75" customFormat="1" ht="12.75" hidden="1">
      <c r="A67" t="s">
        <v>208</v>
      </c>
      <c r="B67" s="60"/>
      <c r="C67" s="60"/>
      <c r="D67" s="60"/>
      <c r="E67" s="60"/>
      <c r="F67" s="60"/>
      <c r="G67" s="60"/>
      <c r="H67" s="60"/>
      <c r="I67" s="60"/>
      <c r="J67" s="60"/>
      <c r="K67" s="74"/>
    </row>
    <row r="68" spans="1:11" s="75" customFormat="1" ht="12.75" hidden="1">
      <c r="A68" t="s">
        <v>209</v>
      </c>
      <c r="B68" s="60"/>
      <c r="C68" s="60"/>
      <c r="D68" s="60"/>
      <c r="E68" s="60"/>
      <c r="F68" s="60"/>
      <c r="G68" s="60"/>
      <c r="H68" s="60"/>
      <c r="I68" s="60"/>
      <c r="J68" s="60"/>
      <c r="K68" s="74"/>
    </row>
    <row r="69" spans="1:11" s="75" customFormat="1" ht="12.75" hidden="1">
      <c r="A69" t="s">
        <v>192</v>
      </c>
      <c r="B69" s="60"/>
      <c r="C69" s="60"/>
      <c r="D69" s="60"/>
      <c r="E69" s="60"/>
      <c r="F69" s="60"/>
      <c r="G69" s="60"/>
      <c r="H69" s="60"/>
      <c r="I69" s="60"/>
      <c r="J69" s="60"/>
      <c r="K69" s="74"/>
    </row>
    <row r="70" spans="1:11" s="75" customFormat="1" ht="12.75" hidden="1">
      <c r="A70" t="s">
        <v>193</v>
      </c>
      <c r="B70" s="60"/>
      <c r="C70" s="60"/>
      <c r="D70" s="60"/>
      <c r="E70" s="60"/>
      <c r="F70" s="60"/>
      <c r="G70" s="60"/>
      <c r="H70" s="60"/>
      <c r="I70" s="60"/>
      <c r="J70" s="60"/>
      <c r="K70" s="74"/>
    </row>
    <row r="71" spans="1:11" s="75" customFormat="1" ht="12.75" hidden="1">
      <c r="A71" t="s">
        <v>194</v>
      </c>
      <c r="B71" s="60"/>
      <c r="C71" s="60"/>
      <c r="D71" s="60"/>
      <c r="E71" s="60"/>
      <c r="F71" s="60"/>
      <c r="G71" s="60"/>
      <c r="H71" s="60"/>
      <c r="I71" s="60"/>
      <c r="J71" s="60"/>
      <c r="K71" s="74"/>
    </row>
    <row r="72" spans="1:11" s="75" customFormat="1" ht="12.75" hidden="1">
      <c r="A72" t="s">
        <v>210</v>
      </c>
      <c r="B72" s="60"/>
      <c r="C72" s="60"/>
      <c r="D72" s="60"/>
      <c r="E72" s="60"/>
      <c r="F72" s="60"/>
      <c r="G72" s="60"/>
      <c r="H72" s="60"/>
      <c r="I72" s="60"/>
      <c r="J72" s="60"/>
      <c r="K72" s="74"/>
    </row>
    <row r="73" spans="1:11" s="75" customFormat="1" ht="12.75" hidden="1">
      <c r="A73" t="s">
        <v>195</v>
      </c>
      <c r="B73" s="60"/>
      <c r="C73" s="60"/>
      <c r="D73" s="60"/>
      <c r="E73" s="60"/>
      <c r="F73" s="60"/>
      <c r="G73" s="60"/>
      <c r="H73" s="60"/>
      <c r="I73" s="60"/>
      <c r="J73" s="60"/>
      <c r="K73" s="74"/>
    </row>
    <row r="74" spans="1:11" s="75" customFormat="1" ht="12.75" hidden="1">
      <c r="A74" t="s">
        <v>196</v>
      </c>
      <c r="B74" s="60"/>
      <c r="C74" s="60"/>
      <c r="D74" s="60"/>
      <c r="E74" s="60"/>
      <c r="F74" s="60"/>
      <c r="G74" s="60"/>
      <c r="H74" s="60"/>
      <c r="I74" s="60"/>
      <c r="J74" s="60"/>
      <c r="K74" s="74"/>
    </row>
    <row r="75" spans="1:11" s="75" customFormat="1" ht="12.75" hidden="1">
      <c r="A75" t="s">
        <v>197</v>
      </c>
      <c r="B75" s="60"/>
      <c r="C75" s="60"/>
      <c r="D75" s="60"/>
      <c r="E75" s="60"/>
      <c r="F75" s="60"/>
      <c r="G75" s="60"/>
      <c r="H75" s="60"/>
      <c r="I75" s="60"/>
      <c r="J75" s="60"/>
      <c r="K75" s="74"/>
    </row>
    <row r="76" spans="1:11" s="75" customFormat="1" ht="12.75" hidden="1">
      <c r="A76" t="s">
        <v>198</v>
      </c>
      <c r="B76" s="60"/>
      <c r="C76" s="60"/>
      <c r="D76" s="60"/>
      <c r="E76" s="60"/>
      <c r="F76" s="60"/>
      <c r="G76" s="60"/>
      <c r="H76" s="60"/>
      <c r="I76" s="60"/>
      <c r="J76" s="60"/>
      <c r="K76" s="74"/>
    </row>
    <row r="77" spans="1:11" s="75" customFormat="1" ht="12.75" hidden="1">
      <c r="A77" t="s">
        <v>199</v>
      </c>
      <c r="B77" s="60"/>
      <c r="C77" s="60"/>
      <c r="D77" s="60"/>
      <c r="E77" s="60"/>
      <c r="F77" s="60"/>
      <c r="G77" s="60"/>
      <c r="H77" s="60"/>
      <c r="I77" s="60"/>
      <c r="J77" s="60"/>
      <c r="K77" s="74"/>
    </row>
    <row r="78" spans="1:11" s="75" customFormat="1" ht="12.75" hidden="1">
      <c r="A78" t="s">
        <v>200</v>
      </c>
      <c r="B78" s="60"/>
      <c r="C78" s="60"/>
      <c r="D78" s="60"/>
      <c r="E78" s="60"/>
      <c r="F78" s="60"/>
      <c r="G78" s="60"/>
      <c r="H78" s="60"/>
      <c r="I78" s="60"/>
      <c r="J78" s="60"/>
      <c r="K78" s="74"/>
    </row>
    <row r="79" spans="1:11" s="75" customFormat="1" ht="12.75" hidden="1">
      <c r="A79" t="s">
        <v>201</v>
      </c>
      <c r="B79" s="60"/>
      <c r="C79" s="60"/>
      <c r="D79" s="60"/>
      <c r="E79" s="60"/>
      <c r="F79" s="60"/>
      <c r="G79" s="60"/>
      <c r="H79" s="60"/>
      <c r="I79" s="60"/>
      <c r="J79" s="60"/>
      <c r="K79" s="74"/>
    </row>
  </sheetData>
  <sheetProtection password="E534" sheet="1"/>
  <mergeCells count="64">
    <mergeCell ref="B3:K3"/>
    <mergeCell ref="A5:H5"/>
    <mergeCell ref="H7:I7"/>
    <mergeCell ref="A9:G10"/>
    <mergeCell ref="B12:C12"/>
    <mergeCell ref="A1:K1"/>
    <mergeCell ref="A8:G8"/>
    <mergeCell ref="H8:K8"/>
    <mergeCell ref="A7:G7"/>
    <mergeCell ref="A11:K11"/>
    <mergeCell ref="D12:F12"/>
    <mergeCell ref="I12:J12"/>
    <mergeCell ref="A2:K2"/>
    <mergeCell ref="H9:K10"/>
    <mergeCell ref="I5:K5"/>
    <mergeCell ref="A44:K46"/>
    <mergeCell ref="F34:F35"/>
    <mergeCell ref="A42:K42"/>
    <mergeCell ref="I38:I39"/>
    <mergeCell ref="H38:H39"/>
    <mergeCell ref="G12:H12"/>
    <mergeCell ref="I16:I17"/>
    <mergeCell ref="G36:G38"/>
    <mergeCell ref="A18:D18"/>
    <mergeCell ref="I28:K28"/>
    <mergeCell ref="F15:G15"/>
    <mergeCell ref="I13:J13"/>
    <mergeCell ref="E18:H18"/>
    <mergeCell ref="A16:H17"/>
    <mergeCell ref="I15:K15"/>
    <mergeCell ref="D13:H13"/>
    <mergeCell ref="A13:C13"/>
    <mergeCell ref="I14:K14"/>
    <mergeCell ref="A43:K43"/>
    <mergeCell ref="A41:G41"/>
    <mergeCell ref="A39:G39"/>
    <mergeCell ref="G34:G35"/>
    <mergeCell ref="J34:J35"/>
    <mergeCell ref="I34:I35"/>
    <mergeCell ref="I22:K22"/>
    <mergeCell ref="A14:H14"/>
    <mergeCell ref="A40:G40"/>
    <mergeCell ref="A36:E38"/>
    <mergeCell ref="F36:F38"/>
    <mergeCell ref="A34:E35"/>
    <mergeCell ref="I19:K19"/>
    <mergeCell ref="J36:J37"/>
    <mergeCell ref="J38:J39"/>
    <mergeCell ref="H34:H35"/>
    <mergeCell ref="A15:B15"/>
    <mergeCell ref="O34:O35"/>
    <mergeCell ref="C15:D15"/>
    <mergeCell ref="K16:K17"/>
    <mergeCell ref="J16:J17"/>
    <mergeCell ref="P34:P35"/>
    <mergeCell ref="O36:O37"/>
    <mergeCell ref="P36:P37"/>
    <mergeCell ref="K34:K35"/>
    <mergeCell ref="P38:P39"/>
    <mergeCell ref="H36:H37"/>
    <mergeCell ref="O38:O39"/>
    <mergeCell ref="I36:I37"/>
    <mergeCell ref="K38:K39"/>
    <mergeCell ref="K36:K37"/>
  </mergeCells>
  <dataValidations count="1">
    <dataValidation type="list" allowBlank="1" showInputMessage="1" showErrorMessage="1" promptTitle="Select Travel Account" errorTitle="Select Travel Account" error="Select expense account from dropdown list." sqref="A43:K43">
      <formula1>Column6</formula1>
    </dataValidation>
  </dataValidations>
  <hyperlinks>
    <hyperlink ref="A41" r:id="rId1" display="pgriffin212@verizon.net"/>
  </hyperlinks>
  <printOptions horizontalCentered="1"/>
  <pageMargins left="0.41" right="0.48" top="0.58" bottom="0.68" header="0.5" footer="0.4"/>
  <pageSetup fitToHeight="1" fitToWidth="1" horizontalDpi="600" verticalDpi="600" orientation="portrait" scale="67" r:id="rId3"/>
  <headerFooter alignWithMargins="0">
    <oddFooter>&amp;C&amp;9Previous Editions will not be Used&amp;10
&amp;ROctober 2016</oddFooter>
  </headerFooter>
  <legacyDrawing r:id="rId2"/>
</worksheet>
</file>

<file path=xl/worksheets/sheet2.xml><?xml version="1.0" encoding="utf-8"?>
<worksheet xmlns="http://schemas.openxmlformats.org/spreadsheetml/2006/main" xmlns:r="http://schemas.openxmlformats.org/officeDocument/2006/relationships">
  <sheetPr codeName="Sheet1"/>
  <dimension ref="A1:F34"/>
  <sheetViews>
    <sheetView zoomScalePageLayoutView="0" workbookViewId="0" topLeftCell="C1">
      <selection activeCell="E34" sqref="E34"/>
    </sheetView>
  </sheetViews>
  <sheetFormatPr defaultColWidth="9.140625" defaultRowHeight="12.75"/>
  <cols>
    <col min="1" max="4" width="37.7109375" style="0" customWidth="1"/>
    <col min="5" max="5" width="23.28125" style="150" bestFit="1" customWidth="1"/>
    <col min="6" max="6" width="67.28125" style="0" bestFit="1" customWidth="1"/>
  </cols>
  <sheetData>
    <row r="1" spans="1:6" ht="15">
      <c r="A1" s="130" t="s">
        <v>166</v>
      </c>
      <c r="B1" s="130" t="s">
        <v>167</v>
      </c>
      <c r="C1" s="130" t="s">
        <v>168</v>
      </c>
      <c r="D1" s="130" t="s">
        <v>169</v>
      </c>
      <c r="E1" s="150" t="s">
        <v>170</v>
      </c>
      <c r="F1" s="130" t="s">
        <v>179</v>
      </c>
    </row>
    <row r="2" spans="1:6" ht="15">
      <c r="A2" s="130" t="s">
        <v>137</v>
      </c>
      <c r="B2" s="130" t="s">
        <v>136</v>
      </c>
      <c r="C2" s="130" t="s">
        <v>137</v>
      </c>
      <c r="D2" s="149" t="s">
        <v>137</v>
      </c>
      <c r="E2" s="151" t="s">
        <v>212</v>
      </c>
      <c r="F2" s="130" t="str">
        <f>D2&amp;" "&amp;E2</f>
        <v>Administration Travel 83120-1062-645-ZZ-20-333</v>
      </c>
    </row>
    <row r="3" spans="1:6" ht="15">
      <c r="A3" s="130" t="s">
        <v>138</v>
      </c>
      <c r="B3" s="130" t="s">
        <v>136</v>
      </c>
      <c r="C3" s="130" t="s">
        <v>138</v>
      </c>
      <c r="D3" s="149" t="s">
        <v>138</v>
      </c>
      <c r="E3" s="151" t="s">
        <v>213</v>
      </c>
      <c r="F3" s="130" t="str">
        <f aca="true" t="shared" si="0" ref="F3:F33">D3&amp;" "&amp;E3</f>
        <v>Aerospace Education Travel 83120-1540-530-ZZ-20-333</v>
      </c>
    </row>
    <row r="4" spans="1:6" ht="15">
      <c r="A4" s="130" t="s">
        <v>139</v>
      </c>
      <c r="B4" s="130" t="s">
        <v>136</v>
      </c>
      <c r="C4" s="130" t="s">
        <v>139</v>
      </c>
      <c r="D4" s="148" t="s">
        <v>139</v>
      </c>
      <c r="E4" s="152" t="s">
        <v>214</v>
      </c>
      <c r="F4" s="130" t="str">
        <f t="shared" si="0"/>
        <v>CAC Travel 83120-1565-435-ZZ-20-333</v>
      </c>
    </row>
    <row r="5" spans="1:6" ht="15">
      <c r="A5" s="130" t="s">
        <v>140</v>
      </c>
      <c r="B5" s="130" t="s">
        <v>136</v>
      </c>
      <c r="C5" s="130" t="s">
        <v>140</v>
      </c>
      <c r="D5" s="149" t="s">
        <v>140</v>
      </c>
      <c r="E5" s="151" t="s">
        <v>214</v>
      </c>
      <c r="F5" s="130" t="str">
        <f t="shared" si="0"/>
        <v>Cadet Programs Travel 83120-1565-435-ZZ-20-333</v>
      </c>
    </row>
    <row r="6" spans="1:6" ht="15">
      <c r="A6" s="130" t="s">
        <v>116</v>
      </c>
      <c r="B6" s="130" t="s">
        <v>136</v>
      </c>
      <c r="C6" s="130" t="str">
        <f aca="true" t="shared" si="1" ref="C6:C33">(A6&amp;""&amp;B6)</f>
        <v>Chaplain Travel</v>
      </c>
      <c r="D6" s="149" t="s">
        <v>141</v>
      </c>
      <c r="E6" s="151" t="s">
        <v>215</v>
      </c>
      <c r="F6" s="130" t="str">
        <f t="shared" si="0"/>
        <v>Chaplain Travel 83120-1730-550-ZZ-20-333</v>
      </c>
    </row>
    <row r="7" spans="1:6" ht="15">
      <c r="A7" s="130" t="s">
        <v>117</v>
      </c>
      <c r="B7" s="130" t="s">
        <v>136</v>
      </c>
      <c r="C7" s="130" t="str">
        <f t="shared" si="1"/>
        <v>Chief of Staff Travel</v>
      </c>
      <c r="D7" s="149" t="s">
        <v>142</v>
      </c>
      <c r="E7" s="151" t="s">
        <v>216</v>
      </c>
      <c r="F7" s="130" t="str">
        <f t="shared" si="0"/>
        <v>Chief of Staff Travel 83120-0015-645-ZZ-20-333</v>
      </c>
    </row>
    <row r="8" spans="1:6" ht="15">
      <c r="A8" s="130" t="s">
        <v>113</v>
      </c>
      <c r="B8" s="130" t="s">
        <v>136</v>
      </c>
      <c r="C8" s="130" t="str">
        <f t="shared" si="1"/>
        <v>Command Chief Travel</v>
      </c>
      <c r="D8" s="148" t="s">
        <v>143</v>
      </c>
      <c r="E8" s="152" t="s">
        <v>217</v>
      </c>
      <c r="F8" s="130" t="str">
        <f t="shared" si="0"/>
        <v>Command Chief Travel 83120-0020-645-ZZ-20-333</v>
      </c>
    </row>
    <row r="9" spans="1:6" ht="15">
      <c r="A9" s="130" t="s">
        <v>112</v>
      </c>
      <c r="B9" s="130" t="s">
        <v>136</v>
      </c>
      <c r="C9" s="130" t="str">
        <f t="shared" si="1"/>
        <v>Commander Directed Travel</v>
      </c>
      <c r="D9" s="149" t="s">
        <v>145</v>
      </c>
      <c r="E9" s="151" t="s">
        <v>218</v>
      </c>
      <c r="F9" s="130" t="str">
        <f t="shared" si="0"/>
        <v>Commander Directed Travel 83120-0005-000-ZZ-20-333</v>
      </c>
    </row>
    <row r="10" spans="1:6" ht="15">
      <c r="A10" s="130" t="s">
        <v>111</v>
      </c>
      <c r="B10" s="130" t="s">
        <v>136</v>
      </c>
      <c r="C10" s="130" t="str">
        <f t="shared" si="1"/>
        <v>Commander Travel</v>
      </c>
      <c r="D10" s="149" t="s">
        <v>144</v>
      </c>
      <c r="E10" s="151" t="s">
        <v>219</v>
      </c>
      <c r="F10" s="130" t="str">
        <f t="shared" si="0"/>
        <v>Commander Travel 83120-0005-645-ZZ-20-333</v>
      </c>
    </row>
    <row r="11" spans="1:6" ht="15">
      <c r="A11" s="130" t="s">
        <v>118</v>
      </c>
      <c r="B11" s="130" t="s">
        <v>136</v>
      </c>
      <c r="C11" s="130" t="str">
        <f t="shared" si="1"/>
        <v>Drug Demand and Reduction Travel</v>
      </c>
      <c r="D11" s="149" t="s">
        <v>146</v>
      </c>
      <c r="E11" s="151" t="s">
        <v>220</v>
      </c>
      <c r="F11" s="130" t="str">
        <f t="shared" si="0"/>
        <v>Drug Demand and Reduction Travel 83120-1567-005-ZZ-20-333</v>
      </c>
    </row>
    <row r="12" spans="1:6" ht="15">
      <c r="A12" s="130" t="s">
        <v>119</v>
      </c>
      <c r="B12" s="130" t="s">
        <v>136</v>
      </c>
      <c r="C12" s="130" t="str">
        <f t="shared" si="1"/>
        <v>Financial Management Travel</v>
      </c>
      <c r="D12" s="148" t="s">
        <v>147</v>
      </c>
      <c r="E12" s="152" t="s">
        <v>221</v>
      </c>
      <c r="F12" s="130" t="str">
        <f t="shared" si="0"/>
        <v>Financial Management Travel 83120-1400-645-ZZ-20-333</v>
      </c>
    </row>
    <row r="13" spans="1:6" ht="15">
      <c r="A13" s="130" t="s">
        <v>120</v>
      </c>
      <c r="B13" s="130" t="s">
        <v>136</v>
      </c>
      <c r="C13" s="130" t="str">
        <f t="shared" si="1"/>
        <v>Information Technology Travel</v>
      </c>
      <c r="D13" s="149" t="s">
        <v>148</v>
      </c>
      <c r="E13" s="151" t="s">
        <v>222</v>
      </c>
      <c r="F13" s="130" t="str">
        <f t="shared" si="0"/>
        <v>Information Technology Travel 83120-1680-645-ZZ-20-333</v>
      </c>
    </row>
    <row r="14" spans="1:6" ht="15">
      <c r="A14" s="130" t="s">
        <v>121</v>
      </c>
      <c r="B14" s="130" t="s">
        <v>136</v>
      </c>
      <c r="C14" s="130" t="str">
        <f t="shared" si="1"/>
        <v>Inspector General Travel</v>
      </c>
      <c r="D14" s="149" t="s">
        <v>149</v>
      </c>
      <c r="E14" s="151" t="s">
        <v>223</v>
      </c>
      <c r="F14" s="130" t="str">
        <f t="shared" si="0"/>
        <v>Inspector General Travel 83120-0038-645-ZZ-20-333</v>
      </c>
    </row>
    <row r="15" spans="1:6" ht="15">
      <c r="A15" s="130" t="s">
        <v>122</v>
      </c>
      <c r="B15" s="130" t="s">
        <v>136</v>
      </c>
      <c r="C15" s="130" t="str">
        <f t="shared" si="1"/>
        <v>Investigations Travel</v>
      </c>
      <c r="D15" s="148" t="s">
        <v>150</v>
      </c>
      <c r="E15" s="152" t="s">
        <v>224</v>
      </c>
      <c r="F15" s="130" t="str">
        <f t="shared" si="0"/>
        <v>Investigations Travel 83120-0038-000-ZZ-20-333</v>
      </c>
    </row>
    <row r="16" spans="1:6" ht="15">
      <c r="A16" s="130" t="s">
        <v>123</v>
      </c>
      <c r="B16" s="130" t="s">
        <v>136</v>
      </c>
      <c r="C16" s="130" t="str">
        <f t="shared" si="1"/>
        <v>Legal Travel</v>
      </c>
      <c r="D16" s="149" t="s">
        <v>151</v>
      </c>
      <c r="E16" s="151" t="s">
        <v>225</v>
      </c>
      <c r="F16" s="130" t="str">
        <f t="shared" si="0"/>
        <v>Legal Travel 83120-0030-645-ZZ-20-333</v>
      </c>
    </row>
    <row r="17" spans="1:6" ht="15">
      <c r="A17" s="130" t="s">
        <v>173</v>
      </c>
      <c r="B17" s="130" t="s">
        <v>174</v>
      </c>
      <c r="C17" s="130" t="str">
        <f t="shared" si="1"/>
        <v>Legislative Officer Travel</v>
      </c>
      <c r="D17" s="149" t="s">
        <v>175</v>
      </c>
      <c r="E17" s="151" t="s">
        <v>226</v>
      </c>
      <c r="F17" s="130" t="str">
        <f t="shared" si="0"/>
        <v>Legislative Officer Travel 83120-1200-645-ZZ-20-333</v>
      </c>
    </row>
    <row r="18" spans="1:6" ht="15">
      <c r="A18" s="130" t="s">
        <v>124</v>
      </c>
      <c r="B18" s="130" t="s">
        <v>136</v>
      </c>
      <c r="C18" s="130" t="str">
        <f t="shared" si="1"/>
        <v>Logistics Travel</v>
      </c>
      <c r="D18" s="149" t="s">
        <v>152</v>
      </c>
      <c r="E18" s="151" t="s">
        <v>227</v>
      </c>
      <c r="F18" s="130" t="str">
        <f t="shared" si="0"/>
        <v>Logistics Travel 83120-1800-645-ZZ-20-333</v>
      </c>
    </row>
    <row r="19" spans="1:6" ht="15">
      <c r="A19" s="130" t="s">
        <v>172</v>
      </c>
      <c r="B19" s="130" t="s">
        <v>174</v>
      </c>
      <c r="C19" s="130" t="str">
        <f t="shared" si="1"/>
        <v>Mission Support Officer Travel</v>
      </c>
      <c r="D19" s="154" t="s">
        <v>176</v>
      </c>
      <c r="E19" s="151" t="s">
        <v>228</v>
      </c>
      <c r="F19" s="130" t="str">
        <f t="shared" si="0"/>
        <v>Mission Support Officer Travel 83120-1500-645-ZZ-20-333</v>
      </c>
    </row>
    <row r="20" spans="1:6" ht="15">
      <c r="A20" s="130" t="s">
        <v>130</v>
      </c>
      <c r="B20" s="130" t="s">
        <v>136</v>
      </c>
      <c r="C20" s="130" t="str">
        <f t="shared" si="1"/>
        <v>Operations - CISM Travel</v>
      </c>
      <c r="D20" s="148" t="s">
        <v>153</v>
      </c>
      <c r="E20" s="152" t="s">
        <v>229</v>
      </c>
      <c r="F20" s="130" t="str">
        <f t="shared" si="0"/>
        <v>Operations - CISM Travel 83120-1700-645-ZZ-20-333</v>
      </c>
    </row>
    <row r="21" spans="1:6" ht="15">
      <c r="A21" s="130" t="s">
        <v>125</v>
      </c>
      <c r="B21" s="130" t="s">
        <v>136</v>
      </c>
      <c r="C21" s="130" t="str">
        <f t="shared" si="1"/>
        <v>Operations - Communication Travel</v>
      </c>
      <c r="D21" s="149" t="s">
        <v>154</v>
      </c>
      <c r="E21" s="151" t="s">
        <v>230</v>
      </c>
      <c r="F21" s="130" t="str">
        <f t="shared" si="0"/>
        <v>Operations - Communication Travel 83120-1700-118-ZZ-20-333</v>
      </c>
    </row>
    <row r="22" spans="1:6" ht="15">
      <c r="A22" s="130" t="s">
        <v>126</v>
      </c>
      <c r="B22" s="130" t="s">
        <v>136</v>
      </c>
      <c r="C22" s="130" t="str">
        <f t="shared" si="1"/>
        <v>Operations - Counter Drug Travel</v>
      </c>
      <c r="D22" s="153" t="s">
        <v>155</v>
      </c>
      <c r="E22" s="155" t="s">
        <v>231</v>
      </c>
      <c r="F22" s="130" t="str">
        <f t="shared" si="0"/>
        <v>Operations - Counter Drug Travel 83120-1700-115-ZZ-20-333</v>
      </c>
    </row>
    <row r="23" spans="1:6" ht="15">
      <c r="A23" s="130" t="s">
        <v>127</v>
      </c>
      <c r="B23" s="130" t="s">
        <v>136</v>
      </c>
      <c r="C23" s="130" t="str">
        <f t="shared" si="1"/>
        <v>Operations - Director Travel</v>
      </c>
      <c r="D23" s="149" t="s">
        <v>156</v>
      </c>
      <c r="E23" s="151" t="s">
        <v>232</v>
      </c>
      <c r="F23" s="130" t="str">
        <f t="shared" si="0"/>
        <v>Operations - Director Travel 83120-1700-110-ZZ-20-333</v>
      </c>
    </row>
    <row r="24" spans="1:6" ht="15">
      <c r="A24" s="130" t="s">
        <v>128</v>
      </c>
      <c r="B24" s="130" t="s">
        <v>136</v>
      </c>
      <c r="C24" s="130" t="str">
        <f t="shared" si="1"/>
        <v>Operations - Emergency Services Officer Travel</v>
      </c>
      <c r="D24" s="148" t="s">
        <v>157</v>
      </c>
      <c r="E24" s="152" t="s">
        <v>233</v>
      </c>
      <c r="F24" s="130" t="str">
        <f t="shared" si="0"/>
        <v>Operations - Emergency Services Officer Travel 83120-1700-000-ZZ-20-333</v>
      </c>
    </row>
    <row r="25" spans="1:6" ht="15">
      <c r="A25" s="130" t="s">
        <v>132</v>
      </c>
      <c r="B25" s="130" t="s">
        <v>136</v>
      </c>
      <c r="C25" s="130" t="str">
        <f t="shared" si="1"/>
        <v>Operations - Homeland Security Travel</v>
      </c>
      <c r="D25" s="149" t="s">
        <v>158</v>
      </c>
      <c r="E25" s="151" t="s">
        <v>234</v>
      </c>
      <c r="F25" s="130" t="str">
        <f t="shared" si="0"/>
        <v>Operations - Homeland Security Travel 83120-1700-120-ZZ-20-333</v>
      </c>
    </row>
    <row r="26" spans="1:6" ht="15">
      <c r="A26" s="130" t="s">
        <v>129</v>
      </c>
      <c r="B26" s="130" t="s">
        <v>136</v>
      </c>
      <c r="C26" s="130" t="str">
        <f t="shared" si="1"/>
        <v>Operations - Officer Travel</v>
      </c>
      <c r="D26" s="149" t="s">
        <v>159</v>
      </c>
      <c r="E26" s="151" t="s">
        <v>232</v>
      </c>
      <c r="F26" s="130" t="str">
        <f t="shared" si="0"/>
        <v>Operations - Officer Travel 83120-1700-110-ZZ-20-333</v>
      </c>
    </row>
    <row r="27" spans="1:6" ht="15">
      <c r="A27" s="130" t="s">
        <v>131</v>
      </c>
      <c r="B27" s="130" t="s">
        <v>136</v>
      </c>
      <c r="C27" s="130" t="str">
        <f t="shared" si="1"/>
        <v>Operations - Stan Eval Travel</v>
      </c>
      <c r="D27" s="148" t="s">
        <v>160</v>
      </c>
      <c r="E27" s="152" t="s">
        <v>235</v>
      </c>
      <c r="F27" s="130" t="str">
        <f t="shared" si="0"/>
        <v>Operations - Stan Eval Travel 83120-1700-216-ZZ-20-333</v>
      </c>
    </row>
    <row r="28" spans="1:6" ht="15">
      <c r="A28" s="130" t="s">
        <v>177</v>
      </c>
      <c r="B28" s="130" t="s">
        <v>136</v>
      </c>
      <c r="C28" s="130" t="str">
        <f t="shared" si="1"/>
        <v>Plans &amp; Programs Travel</v>
      </c>
      <c r="D28" s="148" t="s">
        <v>178</v>
      </c>
      <c r="E28" s="152" t="s">
        <v>236</v>
      </c>
      <c r="F28" s="130" t="str">
        <f t="shared" si="0"/>
        <v>Plans &amp; Programs Travel 83120-1600-645-ZZ-20-333</v>
      </c>
    </row>
    <row r="29" spans="1:6" ht="15">
      <c r="A29" s="130" t="s">
        <v>133</v>
      </c>
      <c r="B29" s="130" t="s">
        <v>136</v>
      </c>
      <c r="C29" s="130" t="str">
        <f t="shared" si="1"/>
        <v>Professional Development  Travel</v>
      </c>
      <c r="D29" s="149" t="s">
        <v>164</v>
      </c>
      <c r="E29" s="151" t="s">
        <v>237</v>
      </c>
      <c r="F29" s="130" t="str">
        <f t="shared" si="0"/>
        <v>Professional Development Travel 83120-3000-533-ZZ-20-333</v>
      </c>
    </row>
    <row r="30" spans="1:6" ht="15">
      <c r="A30" s="130" t="s">
        <v>134</v>
      </c>
      <c r="B30" s="130" t="s">
        <v>136</v>
      </c>
      <c r="C30" s="130" t="str">
        <f t="shared" si="1"/>
        <v>Public Awareness Travel</v>
      </c>
      <c r="D30" s="149" t="s">
        <v>161</v>
      </c>
      <c r="E30" s="151" t="s">
        <v>238</v>
      </c>
      <c r="F30" s="130" t="str">
        <f t="shared" si="0"/>
        <v>Public Awareness Travel 83120-1300-765-ZZ-20-333</v>
      </c>
    </row>
    <row r="31" spans="1:6" ht="15">
      <c r="A31" s="130" t="s">
        <v>135</v>
      </c>
      <c r="B31" s="130" t="s">
        <v>136</v>
      </c>
      <c r="C31" s="130" t="str">
        <f t="shared" si="1"/>
        <v>Safety  Travel</v>
      </c>
      <c r="D31" s="149" t="s">
        <v>165</v>
      </c>
      <c r="E31" s="151" t="s">
        <v>239</v>
      </c>
      <c r="F31" s="130" t="str">
        <f t="shared" si="0"/>
        <v>Safety Travel 83120-1020-645-ZZ-20-333</v>
      </c>
    </row>
    <row r="32" spans="1:6" ht="15">
      <c r="A32" s="130" t="s">
        <v>115</v>
      </c>
      <c r="B32" s="130" t="s">
        <v>136</v>
      </c>
      <c r="C32" s="130" t="str">
        <f t="shared" si="1"/>
        <v>Vice Commander E Travel</v>
      </c>
      <c r="D32" s="148" t="s">
        <v>162</v>
      </c>
      <c r="E32" s="152" t="s">
        <v>240</v>
      </c>
      <c r="F32" s="130" t="str">
        <f t="shared" si="0"/>
        <v>Vice Commander E Travel 83120-0012-645-ZZ-20-333</v>
      </c>
    </row>
    <row r="33" spans="1:6" ht="15">
      <c r="A33" s="130" t="s">
        <v>114</v>
      </c>
      <c r="B33" s="130" t="s">
        <v>136</v>
      </c>
      <c r="C33" s="130" t="str">
        <f t="shared" si="1"/>
        <v>Vice Commander W Travel</v>
      </c>
      <c r="D33" s="149" t="s">
        <v>163</v>
      </c>
      <c r="E33" s="151" t="s">
        <v>241</v>
      </c>
      <c r="F33" s="130" t="str">
        <f t="shared" si="0"/>
        <v>Vice Commander W Travel 83120-0010-645-ZZ-20-333</v>
      </c>
    </row>
    <row r="34" spans="1:6" ht="15">
      <c r="A34" s="130"/>
      <c r="B34" s="130"/>
      <c r="C34" s="130">
        <f>(A34&amp;""&amp;B34)</f>
      </c>
      <c r="D34" s="130"/>
      <c r="F34" s="156" t="s">
        <v>85</v>
      </c>
    </row>
  </sheetData>
  <sheetProtection/>
  <printOptions/>
  <pageMargins left="0.7" right="0.7" top="0.75" bottom="0.75" header="0.3" footer="0.3"/>
  <pageSetup horizontalDpi="600" verticalDpi="600" orientation="landscape" r:id="rId2"/>
  <tableParts>
    <tablePart r:id="rId1"/>
  </tableParts>
</worksheet>
</file>

<file path=xl/worksheets/sheet3.xml><?xml version="1.0" encoding="utf-8"?>
<worksheet xmlns="http://schemas.openxmlformats.org/spreadsheetml/2006/main" xmlns:r="http://schemas.openxmlformats.org/officeDocument/2006/relationships">
  <sheetPr codeName="Sheet104">
    <tabColor indexed="10"/>
  </sheetPr>
  <dimension ref="A1:I42"/>
  <sheetViews>
    <sheetView view="pageLayout" workbookViewId="0" topLeftCell="A1">
      <selection activeCell="C12" sqref="C12"/>
    </sheetView>
  </sheetViews>
  <sheetFormatPr defaultColWidth="9.140625" defaultRowHeight="12.75"/>
  <cols>
    <col min="1" max="1" width="14.28125" style="0" customWidth="1"/>
    <col min="2" max="2" width="75.421875" style="12" customWidth="1"/>
  </cols>
  <sheetData>
    <row r="1" spans="1:9" ht="25.5" customHeight="1">
      <c r="A1" s="301" t="s">
        <v>97</v>
      </c>
      <c r="B1" s="302"/>
      <c r="C1" s="5"/>
      <c r="D1" s="5"/>
      <c r="E1" s="5"/>
      <c r="F1" s="5"/>
      <c r="G1" s="5"/>
      <c r="H1" s="5"/>
      <c r="I1" s="5"/>
    </row>
    <row r="2" ht="14.25">
      <c r="A2" s="8"/>
    </row>
    <row r="3" spans="1:2" ht="25.5">
      <c r="A3" s="14" t="s">
        <v>22</v>
      </c>
      <c r="B3" s="15" t="s">
        <v>23</v>
      </c>
    </row>
    <row r="4" spans="1:2" ht="20.25" customHeight="1">
      <c r="A4" s="14" t="s">
        <v>86</v>
      </c>
      <c r="B4" s="15" t="s">
        <v>36</v>
      </c>
    </row>
    <row r="5" spans="1:2" ht="20.25" customHeight="1">
      <c r="A5" s="14" t="s">
        <v>24</v>
      </c>
      <c r="B5" s="15" t="s">
        <v>25</v>
      </c>
    </row>
    <row r="6" spans="1:2" ht="20.25" customHeight="1">
      <c r="A6" s="14" t="s">
        <v>26</v>
      </c>
      <c r="B6" s="15" t="s">
        <v>30</v>
      </c>
    </row>
    <row r="7" spans="1:2" ht="25.5">
      <c r="A7" s="14" t="s">
        <v>27</v>
      </c>
      <c r="B7" s="15" t="s">
        <v>28</v>
      </c>
    </row>
    <row r="8" spans="1:2" ht="19.5" customHeight="1">
      <c r="A8" s="14" t="s">
        <v>29</v>
      </c>
      <c r="B8" s="15" t="s">
        <v>37</v>
      </c>
    </row>
    <row r="9" spans="1:2" ht="19.5" customHeight="1">
      <c r="A9" s="14" t="s">
        <v>31</v>
      </c>
      <c r="B9" s="15" t="s">
        <v>44</v>
      </c>
    </row>
    <row r="10" spans="1:2" ht="19.5" customHeight="1">
      <c r="A10" s="14" t="s">
        <v>32</v>
      </c>
      <c r="B10" s="15" t="s">
        <v>38</v>
      </c>
    </row>
    <row r="11" spans="1:2" ht="19.5" customHeight="1">
      <c r="A11" s="14" t="s">
        <v>33</v>
      </c>
      <c r="B11" s="15" t="s">
        <v>45</v>
      </c>
    </row>
    <row r="12" spans="1:2" ht="25.5">
      <c r="A12" s="14" t="s">
        <v>52</v>
      </c>
      <c r="B12" s="23" t="s">
        <v>60</v>
      </c>
    </row>
    <row r="13" spans="1:2" ht="12.75">
      <c r="A13" s="14" t="s">
        <v>51</v>
      </c>
      <c r="B13" s="15" t="s">
        <v>47</v>
      </c>
    </row>
    <row r="14" spans="1:2" ht="25.5">
      <c r="A14" s="14" t="s">
        <v>61</v>
      </c>
      <c r="B14" s="15" t="s">
        <v>87</v>
      </c>
    </row>
    <row r="15" spans="1:2" ht="12.75">
      <c r="A15" s="14" t="s">
        <v>88</v>
      </c>
      <c r="B15" s="15" t="s">
        <v>48</v>
      </c>
    </row>
    <row r="16" spans="1:2" ht="12.75">
      <c r="A16" s="14" t="s">
        <v>89</v>
      </c>
      <c r="B16" s="14" t="s">
        <v>34</v>
      </c>
    </row>
    <row r="17" spans="1:2" ht="25.5">
      <c r="A17" s="14" t="s">
        <v>39</v>
      </c>
      <c r="B17" s="15" t="s">
        <v>40</v>
      </c>
    </row>
    <row r="18" spans="1:2" ht="51">
      <c r="A18" s="14" t="s">
        <v>41</v>
      </c>
      <c r="B18" s="15" t="s">
        <v>90</v>
      </c>
    </row>
    <row r="19" spans="1:2" ht="38.25">
      <c r="A19" s="14" t="s">
        <v>42</v>
      </c>
      <c r="B19" s="15" t="s">
        <v>91</v>
      </c>
    </row>
    <row r="20" spans="1:2" ht="25.5">
      <c r="A20" s="14" t="s">
        <v>62</v>
      </c>
      <c r="B20" s="15" t="s">
        <v>92</v>
      </c>
    </row>
    <row r="21" spans="1:5" ht="25.5">
      <c r="A21" s="14" t="s">
        <v>98</v>
      </c>
      <c r="B21" s="15" t="s">
        <v>99</v>
      </c>
      <c r="C21" s="9"/>
      <c r="D21" s="9"/>
      <c r="E21" s="9"/>
    </row>
    <row r="22" spans="1:5" ht="38.25">
      <c r="A22" s="14" t="s">
        <v>43</v>
      </c>
      <c r="B22" s="15" t="s">
        <v>93</v>
      </c>
      <c r="C22" s="9"/>
      <c r="D22" s="9"/>
      <c r="E22" s="9"/>
    </row>
    <row r="23" spans="1:5" ht="25.5">
      <c r="A23" s="14" t="s">
        <v>100</v>
      </c>
      <c r="B23" s="15" t="s">
        <v>94</v>
      </c>
      <c r="C23" s="9"/>
      <c r="D23" s="9"/>
      <c r="E23" s="9"/>
    </row>
    <row r="24" spans="1:5" ht="13.5">
      <c r="A24" s="5"/>
      <c r="B24" s="13"/>
      <c r="C24" s="9"/>
      <c r="D24" s="9"/>
      <c r="E24" s="9"/>
    </row>
    <row r="25" spans="1:5" ht="13.5">
      <c r="A25" s="5"/>
      <c r="B25" s="13"/>
      <c r="C25" s="9"/>
      <c r="D25" s="9"/>
      <c r="E25" s="9"/>
    </row>
    <row r="26" spans="1:3" ht="13.5">
      <c r="A26" s="5"/>
      <c r="B26" s="13"/>
      <c r="C26" s="9"/>
    </row>
    <row r="27" spans="1:2" ht="13.5">
      <c r="A27" s="5"/>
      <c r="B27" s="13"/>
    </row>
    <row r="28" spans="1:2" ht="13.5">
      <c r="A28" s="5"/>
      <c r="B28" s="13"/>
    </row>
    <row r="29" spans="1:2" ht="13.5">
      <c r="A29" s="11"/>
      <c r="B29" s="13"/>
    </row>
    <row r="30" spans="1:2" ht="13.5">
      <c r="A30" s="11"/>
      <c r="B30" s="13"/>
    </row>
    <row r="31" spans="1:2" ht="13.5">
      <c r="A31" s="11"/>
      <c r="B31" s="13"/>
    </row>
    <row r="32" spans="1:2" ht="13.5">
      <c r="A32" s="11"/>
      <c r="B32" s="13"/>
    </row>
    <row r="33" spans="1:2" ht="13.5">
      <c r="A33" s="11"/>
      <c r="B33" s="13"/>
    </row>
    <row r="34" spans="1:2" ht="13.5">
      <c r="A34" s="11"/>
      <c r="B34" s="13"/>
    </row>
    <row r="35" spans="1:2" ht="13.5">
      <c r="A35" s="11"/>
      <c r="B35" s="13"/>
    </row>
    <row r="36" spans="1:2" ht="13.5">
      <c r="A36" s="11"/>
      <c r="B36" s="13"/>
    </row>
    <row r="37" spans="1:2" ht="13.5">
      <c r="A37" s="11"/>
      <c r="B37" s="13"/>
    </row>
    <row r="38" spans="1:2" ht="13.5">
      <c r="A38" s="11"/>
      <c r="B38" s="13"/>
    </row>
    <row r="39" spans="1:2" ht="13.5">
      <c r="A39" s="11"/>
      <c r="B39" s="13"/>
    </row>
    <row r="40" spans="1:2" ht="13.5">
      <c r="A40" s="5"/>
      <c r="B40" s="13"/>
    </row>
    <row r="41" ht="13.5">
      <c r="A41" s="11"/>
    </row>
    <row r="42" ht="13.5">
      <c r="A42" s="11"/>
    </row>
  </sheetData>
  <sheetProtection/>
  <mergeCells count="1">
    <mergeCell ref="A1:B1"/>
  </mergeCells>
  <printOptions/>
  <pageMargins left="0.75" right="0.75" top="1" bottom="1" header="0.5" footer="0.5"/>
  <pageSetup horizontalDpi="600" verticalDpi="600" orientation="portrait" r:id="rId1"/>
  <headerFooter alignWithMargins="0">
    <oddFooter>&amp;LPage 2 of 2&amp;RMarch 2011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Civil Air Patrol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Neubauer</dc:creator>
  <cp:keywords/>
  <dc:description/>
  <cp:lastModifiedBy>CAP</cp:lastModifiedBy>
  <cp:lastPrinted>2016-10-26T20:56:42Z</cp:lastPrinted>
  <dcterms:created xsi:type="dcterms:W3CDTF">2008-10-22T17:48:48Z</dcterms:created>
  <dcterms:modified xsi:type="dcterms:W3CDTF">2020-06-09T15:32:56Z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false</vt:bool>
  </property>
  <property fmtid="{D5CDD505-2E9C-101B-9397-08002B2CF9AE}" pid="4" name="Jet Reports Function Literals">
    <vt:lpwstr>, ; , { } [@[{0}]] 1033</vt:lpwstr>
  </property>
</Properties>
</file>